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シミュレーション" sheetId="1" state="visible" r:id="rId1"/>
    <sheet xmlns:r="http://schemas.openxmlformats.org/officeDocument/2006/relationships" name="記入例（見本・架空）" sheetId="2" state="visible" r:id="rId2"/>
    <sheet xmlns:r="http://schemas.openxmlformats.org/officeDocument/2006/relationships" name="入力の調べ方" sheetId="3" state="visible" r:id="rId3"/>
  </sheets>
  <definedNames>
    <definedName name="_xlnm.Print_Area" localSheetId="0">'収支シミュレーション'!$A$1:$E$48</definedName>
    <definedName name="_xlnm.Print_Area" localSheetId="1">'記入例（見本・架空）'!$A$1:$E$48</definedName>
    <definedName name="_xlnm.Print_Titles" localSheetId="2">'入力の調べ方'!$4:$4</definedName>
    <definedName name="_xlnm.Print_Area" localSheetId="2">'入力の調べ方'!$A$1:$C$14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0.0&quot;年&quot;"/>
    <numFmt numFmtId="166" formatCode="0&quot;か所&quot;"/>
  </numFmts>
  <fonts count="10">
    <font>
      <name val="Calibri"/>
      <family val="2"/>
      <color theme="1"/>
      <sz val="11"/>
      <scheme val="minor"/>
    </font>
    <font>
      <name val="メイリオ"/>
      <color rgb="00555555"/>
      <sz val="9"/>
    </font>
    <font>
      <name val="メイリオ"/>
      <b val="1"/>
      <color rgb="00000000"/>
      <sz val="15"/>
    </font>
    <font>
      <name val="メイリオ"/>
      <color rgb="00000000"/>
      <sz val="10"/>
    </font>
    <font>
      <name val="メイリオ"/>
      <color rgb="00C00000"/>
      <sz val="9"/>
    </font>
    <font>
      <name val="メイリオ"/>
      <b val="1"/>
      <color rgb="00000000"/>
      <sz val="10"/>
    </font>
    <font>
      <name val="メイリオ"/>
      <b val="1"/>
      <color rgb="00FFFFFF"/>
      <sz val="10"/>
    </font>
    <font>
      <name val="メイリオ"/>
      <color rgb="00000000"/>
      <sz val="9"/>
    </font>
    <font>
      <name val="メイリオ"/>
      <color rgb="00888888"/>
      <sz val="10"/>
    </font>
    <font>
      <name val="メイリオ"/>
      <b val="1"/>
      <color rgb="00000000"/>
      <sz val="14"/>
    </font>
  </fonts>
  <fills count="8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E7E6E6"/>
        <bgColor rgb="00E7E6E6"/>
      </patternFill>
    </fill>
    <fill>
      <patternFill patternType="solid">
        <fgColor rgb="00D9E2F3"/>
        <bgColor rgb="00D9E2F3"/>
      </patternFill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  <fill>
      <patternFill patternType="solid">
        <fgColor rgb="00FCE4D6"/>
        <bgColor rgb="00FCE4D6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2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9" fontId="3" fillId="2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 wrapText="1"/>
    </xf>
    <xf numFmtId="164" fontId="5" fillId="3" borderId="1" applyAlignment="1" pivotButton="0" quotePrefix="0" xfId="0">
      <alignment horizontal="right" vertical="center" wrapText="1"/>
    </xf>
    <xf numFmtId="165" fontId="5" fillId="3" borderId="1" applyAlignment="1" pivotButton="0" quotePrefix="0" xfId="0">
      <alignment horizontal="right" vertical="center" wrapText="1"/>
    </xf>
    <xf numFmtId="166" fontId="3" fillId="3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name val="メイリオ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9" customWidth="1" min="2" max="2"/>
    <col width="19" customWidth="1" min="3" max="3"/>
    <col width="19" customWidth="1" min="4" max="4"/>
    <col width="58" customWidth="1" min="5" max="5"/>
  </cols>
  <sheetData>
    <row r="1">
      <c r="A1" s="1" t="inlineStr">
        <is>
          <t>出典：実家の手引き（https://akiya-jikka.com/katsuyo/shushi-simulation/）作成日2026-10-25</t>
        </is>
      </c>
    </row>
    <row r="2" ht="28" customHeight="1">
      <c r="A2" s="2" t="inlineStr">
        <is>
          <t>空き家を貸す収支シミュレーション（自己管理／管理委託／借上げ）</t>
        </is>
      </c>
    </row>
    <row r="3">
      <c r="A3" s="3" t="inlineStr">
        <is>
          <t>入力欄</t>
        </is>
      </c>
      <c r="B3" s="4" t="inlineStr">
        <is>
          <t>自動計算</t>
        </is>
      </c>
      <c r="C3" s="5" t="inlineStr">
        <is>
          <t>黄色の欄に入力します。灰色の欄は数式なので入力は要りません。ない項目は0を入れます。</t>
        </is>
      </c>
    </row>
    <row r="4" ht="30" customHeight="1">
      <c r="A4" s="6" t="inlineStr">
        <is>
          <t>税引前の目安です。不動産所得の所得税・住民税は計算しません（他の所得で変わるため）。家賃・入居率・管理料率の「相場」の数字は置いていません。</t>
        </is>
      </c>
    </row>
    <row r="6">
      <c r="A6" s="7" t="inlineStr">
        <is>
          <t>1. 3方式で共通の入力</t>
        </is>
      </c>
      <c r="B6" s="7" t="n"/>
      <c r="C6" s="7" t="n"/>
      <c r="D6" s="7" t="n"/>
      <c r="E6" s="7" t="n"/>
    </row>
    <row r="7">
      <c r="A7" s="8" t="inlineStr">
        <is>
          <t>項目</t>
        </is>
      </c>
      <c r="B7" s="9" t="inlineStr">
        <is>
          <t>入力</t>
        </is>
      </c>
      <c r="C7" s="8" t="n"/>
      <c r="D7" s="8" t="n"/>
      <c r="E7" s="8" t="inlineStr">
        <is>
          <t>調べ方・メモ</t>
        </is>
      </c>
    </row>
    <row r="8" ht="49.5" customHeight="1">
      <c r="A8" s="10" t="inlineStr">
        <is>
          <t>想定家賃（月額・円）</t>
        </is>
      </c>
      <c r="B8" s="11" t="n"/>
      <c r="C8" s="12" t="n"/>
      <c r="D8" s="12" t="n"/>
      <c r="E8" s="13" t="inlineStr">
        <is>
          <t>同じ地域・同じような広さと築年数の賃貸の募集賃料を、賃貸情報サイトや地元の不動産会社で調べます。募集賃料は「募集の値」で、成約した賃料ではありません。</t>
        </is>
      </c>
    </row>
    <row r="9" ht="64" customHeight="1">
      <c r="A9" s="10" t="inlineStr">
        <is>
          <t>入居率（年間・%）</t>
        </is>
      </c>
      <c r="B9" s="14" t="n"/>
      <c r="C9" s="12" t="n"/>
      <c r="D9" s="12" t="n"/>
      <c r="E9" s="13" t="inlineStr">
        <is>
          <t>家賃が入る月の割合です。空室の期間を月数で見積もり、（12−空室の月数）÷12 で入れます（空室が年1.2か月なら90%）。公的な代表値は確認できていないため、空欄にしてあります。</t>
        </is>
      </c>
    </row>
    <row r="10" ht="35" customHeight="1">
      <c r="A10" s="10" t="inlineStr">
        <is>
          <t>固定資産税・都市計画税（年額・円）</t>
        </is>
      </c>
      <c r="B10" s="11" t="n"/>
      <c r="C10" s="12" t="n"/>
      <c r="D10" s="12" t="n"/>
      <c r="E10" s="13" t="inlineStr">
        <is>
          <t>毎年の納税通知書に付く課税明細書で、土地と家屋の固定資産税・都市計画税の年額を合計します。ない項目は0。</t>
        </is>
      </c>
    </row>
    <row r="11" ht="35" customHeight="1">
      <c r="A11" s="10" t="inlineStr">
        <is>
          <t>火災保険料（年額・円）</t>
        </is>
      </c>
      <c r="B11" s="11" t="n"/>
      <c r="C11" s="12" t="n"/>
      <c r="D11" s="12" t="n"/>
      <c r="E11" s="13" t="inlineStr">
        <is>
          <t>契約中の保険証券で年額を確かめます。貸家として使うときの保険の内容は、保険会社に確認します。ない場合は0。</t>
        </is>
      </c>
    </row>
    <row r="12" ht="24" customHeight="1">
      <c r="A12" s="10" t="inlineStr">
        <is>
          <t>初期のリフォーム費（円）</t>
        </is>
      </c>
      <c r="B12" s="11" t="n"/>
      <c r="C12" s="12" t="n"/>
      <c r="D12" s="12" t="n"/>
      <c r="E12" s="13" t="inlineStr">
        <is>
          <t>複数の会社の見積書の金額です。しない場合は0。</t>
        </is>
      </c>
    </row>
    <row r="13" ht="35" customHeight="1">
      <c r="A13" s="10" t="inlineStr">
        <is>
          <t>その他の年間費用（円）</t>
        </is>
      </c>
      <c r="B13" s="11" t="n"/>
      <c r="C13" s="12" t="n"/>
      <c r="D13" s="12" t="n"/>
      <c r="E13" s="13" t="inlineStr">
        <is>
          <t>草刈り、共用部分の電気代、自治会費など、上の項目に入らない年間の費用です。ない場合は0。</t>
        </is>
      </c>
    </row>
    <row r="15">
      <c r="A15" s="7" t="inlineStr">
        <is>
          <t>2. 方式ごとの入力</t>
        </is>
      </c>
      <c r="B15" s="7" t="n"/>
      <c r="C15" s="7" t="n"/>
      <c r="D15" s="7" t="n"/>
      <c r="E15" s="7" t="n"/>
    </row>
    <row r="16">
      <c r="A16" s="8" t="inlineStr">
        <is>
          <t>項目</t>
        </is>
      </c>
      <c r="B16" s="9" t="inlineStr">
        <is>
          <t>自己管理</t>
        </is>
      </c>
      <c r="C16" s="9" t="inlineStr">
        <is>
          <t>管理委託</t>
        </is>
      </c>
      <c r="D16" s="9" t="inlineStr">
        <is>
          <t>借上げ（サブリース）</t>
        </is>
      </c>
      <c r="E16" s="8" t="inlineStr">
        <is>
          <t>調べ方・メモ</t>
        </is>
      </c>
    </row>
    <row r="17" ht="35" customHeight="1">
      <c r="A17" s="10" t="inlineStr">
        <is>
          <t>管理委託料率（家賃収入に対する%）</t>
        </is>
      </c>
      <c r="B17" s="15" t="inlineStr">
        <is>
          <t>－</t>
        </is>
      </c>
      <c r="C17" s="14" t="n"/>
      <c r="D17" s="15" t="inlineStr">
        <is>
          <t>－</t>
        </is>
      </c>
      <c r="E17" s="13" t="inlineStr">
        <is>
          <t>管理会社の見積書にある率です（家賃収入に対する率）。公的な統計はありません。</t>
        </is>
      </c>
    </row>
    <row r="18" ht="49.5" customHeight="1">
      <c r="A18" s="10" t="inlineStr">
        <is>
          <t>借上げ賃料の割合（想定家賃に対する%）</t>
        </is>
      </c>
      <c r="B18" s="15" t="inlineStr">
        <is>
          <t>－</t>
        </is>
      </c>
      <c r="C18" s="15" t="inlineStr">
        <is>
          <t>－</t>
        </is>
      </c>
      <c r="D18" s="14" t="n"/>
      <c r="E18" s="13" t="inlineStr">
        <is>
          <t>事業者の提案書・契約書（案）にある、想定家賃に対して所有者に支払われる賃料の割合です。公的な統計はなく、契約ごとに違います。見直しの条件も書面で確かめます。</t>
        </is>
      </c>
    </row>
    <row r="19" ht="49.5" customHeight="1">
      <c r="A19" s="10" t="inlineStr">
        <is>
          <t>空室のときも賃料が支払われるか（はい／いいえ）</t>
        </is>
      </c>
      <c r="B19" s="15" t="inlineStr">
        <is>
          <t>－</t>
        </is>
      </c>
      <c r="C19" s="15" t="inlineStr">
        <is>
          <t>－</t>
        </is>
      </c>
      <c r="D19" s="3" t="n"/>
      <c r="E19" s="13" t="inlineStr">
        <is>
          <t>契約書で、入居者がいない間も賃料が支払われるか（免責期間の有無を含む）を確かめます。「いいえ」を選ぶと、入居率をかけて計算します。</t>
        </is>
      </c>
    </row>
    <row r="20" ht="49.5" customHeight="1">
      <c r="A20" s="10" t="inlineStr">
        <is>
          <t>修繕積立（年額・円）</t>
        </is>
      </c>
      <c r="B20" s="11" t="n"/>
      <c r="C20" s="11" t="n"/>
      <c r="D20" s="11" t="n"/>
      <c r="E20" s="13" t="inlineStr">
        <is>
          <t>家の傷み具合と見積りから、毎年積み立てる額を決めます。公的な統計はありません。借上げでは、修繕費の負担が契約でどうなるかを確かめます。</t>
        </is>
      </c>
    </row>
    <row r="21" ht="49.5" customHeight="1">
      <c r="A21" s="10" t="inlineStr">
        <is>
          <t>入居者の募集・入替えの費用（年あたり・円）</t>
        </is>
      </c>
      <c r="B21" s="11" t="n"/>
      <c r="C21" s="11" t="n"/>
      <c r="D21" s="11" t="n"/>
      <c r="E21" s="13" t="inlineStr">
        <is>
          <t>入居者が替わるときの原状回復・募集の広告料などを、入れ替わる間隔（年）で割った金額です。借上げでは事業者の負担になる場合があります。</t>
        </is>
      </c>
    </row>
    <row r="22" ht="35" customHeight="1">
      <c r="A22" s="10" t="inlineStr">
        <is>
          <t>見回り・立会いの交通費（年額・円）</t>
        </is>
      </c>
      <c r="B22" s="11" t="n"/>
      <c r="C22" s="11" t="n"/>
      <c r="D22" s="11" t="n"/>
      <c r="E22" s="13" t="inlineStr">
        <is>
          <t>見回り・立会いに行くときの交通費の年額です。遠方の家では大きくなります。</t>
        </is>
      </c>
    </row>
    <row r="24">
      <c r="A24" s="7" t="inlineStr">
        <is>
          <t>3. 結果（年間・税引前）</t>
        </is>
      </c>
      <c r="B24" s="7" t="n"/>
      <c r="C24" s="7" t="n"/>
      <c r="D24" s="7" t="n"/>
      <c r="E24" s="7" t="n"/>
    </row>
    <row r="25">
      <c r="A25" s="8" t="inlineStr">
        <is>
          <t>項目</t>
        </is>
      </c>
      <c r="B25" s="9" t="inlineStr">
        <is>
          <t>自己管理</t>
        </is>
      </c>
      <c r="C25" s="9" t="inlineStr">
        <is>
          <t>管理委託</t>
        </is>
      </c>
      <c r="D25" s="9" t="inlineStr">
        <is>
          <t>借上げ（サブリース）</t>
        </is>
      </c>
      <c r="E25" s="8" t="inlineStr">
        <is>
          <t>計算のしかた</t>
        </is>
      </c>
    </row>
    <row r="26" ht="49.5" customHeight="1">
      <c r="A26" s="10" t="inlineStr">
        <is>
          <t>年間の家賃収入</t>
        </is>
      </c>
      <c r="B26" s="16">
        <f>ROUND($B$8*12*$B$9,0)</f>
        <v/>
      </c>
      <c r="C26" s="16">
        <f>ROUND($B$8*12*$B$9,0)</f>
        <v/>
      </c>
      <c r="D26" s="16">
        <f>IF($D$19="はい",ROUND($B$8*$D$18*12,0),ROUND($B$8*$D$18*12*$B$9,0))</f>
        <v/>
      </c>
      <c r="E26" s="13" t="inlineStr">
        <is>
          <t>自己管理・管理委託：想定家賃×12か月×入居率。借上げ：想定家賃×賃料の割合×12か月（空室で支払われない場合は入居率もかける）</t>
        </is>
      </c>
    </row>
    <row r="27" ht="22" customHeight="1">
      <c r="A27" s="10" t="inlineStr">
        <is>
          <t xml:space="preserve">　管理委託料</t>
        </is>
      </c>
      <c r="B27" s="16">
        <f>0</f>
        <v/>
      </c>
      <c r="C27" s="16">
        <f>ROUND(C26*C17,0)</f>
        <v/>
      </c>
      <c r="D27" s="16">
        <f>0</f>
        <v/>
      </c>
      <c r="E27" s="13" t="inlineStr">
        <is>
          <t>管理委託：家賃収入×管理委託料率</t>
        </is>
      </c>
    </row>
    <row r="28" ht="22" customHeight="1">
      <c r="A28" s="10" t="inlineStr">
        <is>
          <t xml:space="preserve">　固定資産税・都市計画税</t>
        </is>
      </c>
      <c r="B28" s="16">
        <f>$B$10</f>
        <v/>
      </c>
      <c r="C28" s="16">
        <f>$B$10</f>
        <v/>
      </c>
      <c r="D28" s="16">
        <f>$B$10</f>
        <v/>
      </c>
      <c r="E28" s="13" t="inlineStr">
        <is>
          <t>共通の入力の金額</t>
        </is>
      </c>
    </row>
    <row r="29" ht="22" customHeight="1">
      <c r="A29" s="10" t="inlineStr">
        <is>
          <t xml:space="preserve">　火災保険料</t>
        </is>
      </c>
      <c r="B29" s="16">
        <f>$B$11</f>
        <v/>
      </c>
      <c r="C29" s="16">
        <f>$B$11</f>
        <v/>
      </c>
      <c r="D29" s="16">
        <f>$B$11</f>
        <v/>
      </c>
      <c r="E29" s="13" t="inlineStr">
        <is>
          <t>共通の入力の金額</t>
        </is>
      </c>
    </row>
    <row r="30" ht="22" customHeight="1">
      <c r="A30" s="10" t="inlineStr">
        <is>
          <t xml:space="preserve">　修繕積立</t>
        </is>
      </c>
      <c r="B30" s="16">
        <f>B20</f>
        <v/>
      </c>
      <c r="C30" s="16">
        <f>C20</f>
        <v/>
      </c>
      <c r="D30" s="16">
        <f>D20</f>
        <v/>
      </c>
      <c r="E30" s="13" t="inlineStr">
        <is>
          <t>方式ごとの入力の金額</t>
        </is>
      </c>
    </row>
    <row r="31" ht="22" customHeight="1">
      <c r="A31" s="10" t="inlineStr">
        <is>
          <t xml:space="preserve">　募集・入替えの費用</t>
        </is>
      </c>
      <c r="B31" s="16">
        <f>B21</f>
        <v/>
      </c>
      <c r="C31" s="16">
        <f>C21</f>
        <v/>
      </c>
      <c r="D31" s="16">
        <f>D21</f>
        <v/>
      </c>
      <c r="E31" s="13" t="inlineStr">
        <is>
          <t>方式ごとの入力の金額</t>
        </is>
      </c>
    </row>
    <row r="32" ht="22" customHeight="1">
      <c r="A32" s="10" t="inlineStr">
        <is>
          <t xml:space="preserve">　交通費</t>
        </is>
      </c>
      <c r="B32" s="16">
        <f>B22</f>
        <v/>
      </c>
      <c r="C32" s="16">
        <f>C22</f>
        <v/>
      </c>
      <c r="D32" s="16">
        <f>D22</f>
        <v/>
      </c>
      <c r="E32" s="13" t="inlineStr">
        <is>
          <t>方式ごとの入力の金額</t>
        </is>
      </c>
    </row>
    <row r="33" ht="22" customHeight="1">
      <c r="A33" s="10" t="inlineStr">
        <is>
          <t xml:space="preserve">　その他の年間費用</t>
        </is>
      </c>
      <c r="B33" s="16">
        <f>$B$13</f>
        <v/>
      </c>
      <c r="C33" s="16">
        <f>$B$13</f>
        <v/>
      </c>
      <c r="D33" s="16">
        <f>$B$13</f>
        <v/>
      </c>
      <c r="E33" s="13" t="inlineStr">
        <is>
          <t>共通の入力の金額</t>
        </is>
      </c>
    </row>
    <row r="34" ht="22" customHeight="1">
      <c r="A34" s="17" t="inlineStr">
        <is>
          <t>年間の支出の合計</t>
        </is>
      </c>
      <c r="B34" s="18">
        <f>SUM(B27:B33)</f>
        <v/>
      </c>
      <c r="C34" s="18">
        <f>SUM(C27:C33)</f>
        <v/>
      </c>
      <c r="D34" s="18">
        <f>SUM(D27:D33)</f>
        <v/>
      </c>
      <c r="E34" s="13" t="inlineStr">
        <is>
          <t>27〜33行の合計</t>
        </is>
      </c>
    </row>
    <row r="35" ht="22" customHeight="1">
      <c r="A35" s="17" t="inlineStr">
        <is>
          <t>年間の手残り（税引前）</t>
        </is>
      </c>
      <c r="B35" s="18">
        <f>B26-B34</f>
        <v/>
      </c>
      <c r="C35" s="18">
        <f>C26-C34</f>
        <v/>
      </c>
      <c r="D35" s="18">
        <f>D26-D34</f>
        <v/>
      </c>
      <c r="E35" s="13" t="inlineStr">
        <is>
          <t>家賃収入−支出の合計</t>
        </is>
      </c>
    </row>
    <row r="36" ht="22" customHeight="1">
      <c r="A36" s="10" t="inlineStr">
        <is>
          <t>月あたりの手残り（税引前）</t>
        </is>
      </c>
      <c r="B36" s="16">
        <f>ROUND(B35/12,0)</f>
        <v/>
      </c>
      <c r="C36" s="16">
        <f>ROUND(C35/12,0)</f>
        <v/>
      </c>
      <c r="D36" s="16">
        <f>ROUND(D35/12,0)</f>
        <v/>
      </c>
      <c r="E36" s="13" t="inlineStr">
        <is>
          <t>年間の手残り÷12</t>
        </is>
      </c>
    </row>
    <row r="38">
      <c r="A38" s="7" t="inlineStr">
        <is>
          <t>4. 10年の累計とリフォーム費の回収</t>
        </is>
      </c>
      <c r="B38" s="7" t="n"/>
      <c r="C38" s="7" t="n"/>
      <c r="D38" s="7" t="n"/>
      <c r="E38" s="7" t="n"/>
    </row>
    <row r="39" ht="35" customHeight="1">
      <c r="A39" s="10" t="inlineStr">
        <is>
          <t>10年の累計（リフォーム費を引く前）</t>
        </is>
      </c>
      <c r="B39" s="16">
        <f>B35*10</f>
        <v/>
      </c>
      <c r="C39" s="16">
        <f>C35*10</f>
        <v/>
      </c>
      <c r="D39" s="16">
        <f>D35*10</f>
        <v/>
      </c>
      <c r="E39" s="13" t="inlineStr">
        <is>
          <t>年間の手残り×10。家賃・費用は10年変わらず、税は入れていない前提</t>
        </is>
      </c>
    </row>
    <row r="40" ht="24" customHeight="1">
      <c r="A40" s="10" t="inlineStr">
        <is>
          <t>10年の累計（リフォーム費を引いた後）</t>
        </is>
      </c>
      <c r="B40" s="16">
        <f>B39-$B$12</f>
        <v/>
      </c>
      <c r="C40" s="16">
        <f>C39-$B$12</f>
        <v/>
      </c>
      <c r="D40" s="16">
        <f>D39-$B$12</f>
        <v/>
      </c>
      <c r="E40" s="13" t="inlineStr">
        <is>
          <t>上の金額−初期のリフォーム費</t>
        </is>
      </c>
    </row>
    <row r="41" ht="35" customHeight="1">
      <c r="A41" s="17" t="inlineStr">
        <is>
          <t>リフォーム費の回収年数</t>
        </is>
      </c>
      <c r="B41" s="19">
        <f>IF($B$12=0,"リフォーム費の入力なし",IF(B35&lt;=0,"回収できません",ROUND($B$12/B35,1)))</f>
        <v/>
      </c>
      <c r="C41" s="19">
        <f>IF($B$12=0,"リフォーム費の入力なし",IF(C35&lt;=0,"回収できません",ROUND($B$12/C35,1)))</f>
        <v/>
      </c>
      <c r="D41" s="19">
        <f>IF($B$12=0,"リフォーム費の入力なし",IF(D35&lt;=0,"回収できません",ROUND($B$12/D35,1)))</f>
        <v/>
      </c>
      <c r="E41" s="13" t="inlineStr">
        <is>
          <t>リフォーム費÷年間の手残り（利息・税は入れていない単純な割り算）</t>
        </is>
      </c>
    </row>
    <row r="43">
      <c r="A43" s="7" t="inlineStr">
        <is>
          <t>5. 入力の確認</t>
        </is>
      </c>
      <c r="B43" s="7" t="n"/>
      <c r="C43" s="7" t="n"/>
      <c r="D43" s="7" t="n"/>
      <c r="E43" s="7" t="n"/>
    </row>
    <row r="44">
      <c r="A44" s="17" t="inlineStr">
        <is>
          <t>未入力の欄の数</t>
        </is>
      </c>
      <c r="B44" s="20">
        <f>COUNTBLANK(B8:B13)+COUNTBLANK(C17)+COUNTBLANK(D18:D19)+COUNTBLANK(B20:D22)</f>
        <v/>
      </c>
      <c r="C44" s="21">
        <f>IF(B44=0,"すべて入力されています","黄色の欄に未入力があります。ない項目は0を入れてください")</f>
        <v/>
      </c>
      <c r="D44" s="21" t="n"/>
      <c r="E44" s="21" t="n"/>
    </row>
    <row r="46" ht="35" customHeight="1">
      <c r="A46" s="22" t="inlineStr">
        <is>
          <t>【注意1】相続した家を貸すと、空き家の3,000万円特別控除（被相続人の居住用財産を売ったときの特例）の要件を満たさなくなります。相続の時から売る時まで、事業・貸付け・居住に使われたことがないことが要件です（国税庁 No.3306）。売る可能性があるなら、貸す前に確かめてください。</t>
        </is>
      </c>
    </row>
    <row r="47" ht="35" customHeight="1">
      <c r="A47" s="22" t="inlineStr">
        <is>
          <t>【注意2】借上げ（サブリース）の賃料は、契約の条件にかかわらず減額を請求されることがあります（借地借家法32条）。見直しの条件・免責期間・解約の条件を書面で確かめてください。</t>
        </is>
      </c>
    </row>
    <row r="48" ht="35" customHeight="1">
      <c r="A48" s="22" t="inlineStr">
        <is>
          <t>【注意3】この表は目安の計算です。実際の賃貸経営は、家賃の下落、修繕、入居者の入替え、税金で変わります。不動産所得の税額は、税理士・税務署にご確認ください。</t>
        </is>
      </c>
    </row>
  </sheetData>
  <mergeCells count="15">
    <mergeCell ref="B10:D10"/>
    <mergeCell ref="B11:D11"/>
    <mergeCell ref="A4:E4"/>
    <mergeCell ref="C44:E44"/>
    <mergeCell ref="A48:E48"/>
    <mergeCell ref="A2:E2"/>
    <mergeCell ref="B8:D8"/>
    <mergeCell ref="B9:D9"/>
    <mergeCell ref="B13:D13"/>
    <mergeCell ref="A1:E1"/>
    <mergeCell ref="C3:E3"/>
    <mergeCell ref="A46:E46"/>
    <mergeCell ref="A47:E47"/>
    <mergeCell ref="B12:D12"/>
    <mergeCell ref="B7:D7"/>
  </mergeCells>
  <conditionalFormatting sqref="B35:D36">
    <cfRule type="cellIs" priority="1" operator="lessThan" dxfId="0">
      <formula>0</formula>
    </cfRule>
  </conditionalFormatting>
  <conditionalFormatting sqref="B39:D40">
    <cfRule type="cellIs" priority="2" operator="lessThan" dxfId="0">
      <formula>0</formula>
    </cfRule>
  </conditionalFormatting>
  <dataValidations count="3">
    <dataValidation sqref="B8 B10:B13 B20:D22" showDropDown="0" showInputMessage="0" showErrorMessage="0" allowBlank="1" errorTitle="入力できない値です" error="0以上の数字で入力してください。ない項目は0を入れます。" type="decimal" operator="greaterThanOrEqual">
      <formula1>0</formula1>
    </dataValidation>
    <dataValidation sqref="B9 C17 D18" showDropDown="0" showInputMessage="0" showErrorMessage="0" allowBlank="1" errorTitle="入力できない値です" error="0%〜100%の範囲で入力してください（例：90%）。" type="decimal" operator="between">
      <formula1>0</formula1>
      <formula2>1</formula2>
    </dataValidation>
    <dataValidation sqref="D19" showDropDown="0" showInputMessage="0" showErrorMessage="0" allowBlank="1" errorTitle="入力できない値です" error="リストから選んでください。" type="list">
      <formula1>"はい,いいえ"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&amp;L&amp;8 実家の手引き https://akiya-jikka.com/katsuyo/shushi-simulation/&amp;R&amp;8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9" customWidth="1" min="2" max="2"/>
    <col width="19" customWidth="1" min="3" max="3"/>
    <col width="19" customWidth="1" min="4" max="4"/>
    <col width="58" customWidth="1" min="5" max="5"/>
  </cols>
  <sheetData>
    <row r="1">
      <c r="A1" s="1" t="inlineStr">
        <is>
          <t>出典：実家の手引き（https://akiya-jikka.com/katsuyo/shushi-simulation/）作成日2026-10-25</t>
        </is>
      </c>
    </row>
    <row r="2" ht="28" customHeight="1">
      <c r="A2" s="2" t="inlineStr">
        <is>
          <t>空き家を貸す収支シミュレーション（自己管理／管理委託／借上げ）</t>
        </is>
      </c>
    </row>
    <row r="3" ht="52" customHeight="1">
      <c r="A3" s="23" t="inlineStr">
        <is>
          <t>【記入例】見本の数字（架空）です。実在の物件ではありません。家賃は総務省統計局の全国平均（民営借家・木造、2023年10月1日時点）を借りた値で、あなたの家の家賃ではありません。入居率・管理委託料率・借上げ賃料の割合・修繕積立も見本で、相場ではありません。</t>
        </is>
      </c>
      <c r="B3" s="24" t="n"/>
      <c r="C3" s="24" t="n"/>
      <c r="D3" s="24" t="n"/>
      <c r="E3" s="25" t="n"/>
    </row>
    <row r="4" ht="30" customHeight="1">
      <c r="A4" s="6" t="inlineStr">
        <is>
          <t>税引前の目安です。不動産所得の所得税・住民税は計算しません（他の所得で変わるため）。家賃・入居率・管理料率の「相場」の数字は置いていません。</t>
        </is>
      </c>
    </row>
    <row r="6">
      <c r="A6" s="7" t="inlineStr">
        <is>
          <t>1. 3方式で共通の入力</t>
        </is>
      </c>
      <c r="B6" s="7" t="n"/>
      <c r="C6" s="7" t="n"/>
      <c r="D6" s="7" t="n"/>
      <c r="E6" s="7" t="n"/>
    </row>
    <row r="7">
      <c r="A7" s="8" t="inlineStr">
        <is>
          <t>項目</t>
        </is>
      </c>
      <c r="B7" s="9" t="inlineStr">
        <is>
          <t>入力</t>
        </is>
      </c>
      <c r="C7" s="8" t="n"/>
      <c r="D7" s="8" t="n"/>
      <c r="E7" s="8" t="inlineStr">
        <is>
          <t>調べ方・メモ</t>
        </is>
      </c>
    </row>
    <row r="8" ht="49.5" customHeight="1">
      <c r="A8" s="10" t="inlineStr">
        <is>
          <t>想定家賃（月額・円）</t>
        </is>
      </c>
      <c r="B8" s="11" t="n">
        <v>54409</v>
      </c>
      <c r="C8" s="12" t="n"/>
      <c r="D8" s="12" t="n"/>
      <c r="E8" s="13" t="inlineStr">
        <is>
          <t>同じ地域・同じような広さと築年数の賃貸の募集賃料を、賃貸情報サイトや地元の不動産会社で調べます。募集賃料は「募集の値」で、成約した賃料ではありません。</t>
        </is>
      </c>
    </row>
    <row r="9" ht="64" customHeight="1">
      <c r="A9" s="10" t="inlineStr">
        <is>
          <t>入居率（年間・%）</t>
        </is>
      </c>
      <c r="B9" s="14" t="n">
        <v>0.9</v>
      </c>
      <c r="C9" s="12" t="n"/>
      <c r="D9" s="12" t="n"/>
      <c r="E9" s="13" t="inlineStr">
        <is>
          <t>家賃が入る月の割合です。空室の期間を月数で見積もり、（12−空室の月数）÷12 で入れます（空室が年1.2か月なら90%）。公的な代表値は確認できていないため、空欄にしてあります。</t>
        </is>
      </c>
    </row>
    <row r="10" ht="35" customHeight="1">
      <c r="A10" s="10" t="inlineStr">
        <is>
          <t>固定資産税・都市計画税（年額・円）</t>
        </is>
      </c>
      <c r="B10" s="11" t="n">
        <v>84000</v>
      </c>
      <c r="C10" s="12" t="n"/>
      <c r="D10" s="12" t="n"/>
      <c r="E10" s="13" t="inlineStr">
        <is>
          <t>毎年の納税通知書に付く課税明細書で、土地と家屋の固定資産税・都市計画税の年額を合計します。ない項目は0。</t>
        </is>
      </c>
    </row>
    <row r="11" ht="35" customHeight="1">
      <c r="A11" s="10" t="inlineStr">
        <is>
          <t>火災保険料（年額・円）</t>
        </is>
      </c>
      <c r="B11" s="11" t="n">
        <v>30000</v>
      </c>
      <c r="C11" s="12" t="n"/>
      <c r="D11" s="12" t="n"/>
      <c r="E11" s="13" t="inlineStr">
        <is>
          <t>契約中の保険証券で年額を確かめます。貸家として使うときの保険の内容は、保険会社に確認します。ない場合は0。</t>
        </is>
      </c>
    </row>
    <row r="12" ht="24" customHeight="1">
      <c r="A12" s="10" t="inlineStr">
        <is>
          <t>初期のリフォーム費（円）</t>
        </is>
      </c>
      <c r="B12" s="11" t="n">
        <v>1000000</v>
      </c>
      <c r="C12" s="12" t="n"/>
      <c r="D12" s="12" t="n"/>
      <c r="E12" s="13" t="inlineStr">
        <is>
          <t>複数の会社の見積書の金額です。しない場合は0。</t>
        </is>
      </c>
    </row>
    <row r="13" ht="35" customHeight="1">
      <c r="A13" s="10" t="inlineStr">
        <is>
          <t>その他の年間費用（円）</t>
        </is>
      </c>
      <c r="B13" s="11" t="n">
        <v>0</v>
      </c>
      <c r="C13" s="12" t="n"/>
      <c r="D13" s="12" t="n"/>
      <c r="E13" s="13" t="inlineStr">
        <is>
          <t>草刈り、共用部分の電気代、自治会費など、上の項目に入らない年間の費用です。ない場合は0。</t>
        </is>
      </c>
    </row>
    <row r="15">
      <c r="A15" s="7" t="inlineStr">
        <is>
          <t>2. 方式ごとの入力</t>
        </is>
      </c>
      <c r="B15" s="7" t="n"/>
      <c r="C15" s="7" t="n"/>
      <c r="D15" s="7" t="n"/>
      <c r="E15" s="7" t="n"/>
    </row>
    <row r="16">
      <c r="A16" s="8" t="inlineStr">
        <is>
          <t>項目</t>
        </is>
      </c>
      <c r="B16" s="9" t="inlineStr">
        <is>
          <t>自己管理</t>
        </is>
      </c>
      <c r="C16" s="9" t="inlineStr">
        <is>
          <t>管理委託</t>
        </is>
      </c>
      <c r="D16" s="9" t="inlineStr">
        <is>
          <t>借上げ（サブリース）</t>
        </is>
      </c>
      <c r="E16" s="8" t="inlineStr">
        <is>
          <t>調べ方・メモ</t>
        </is>
      </c>
    </row>
    <row r="17" ht="35" customHeight="1">
      <c r="A17" s="10" t="inlineStr">
        <is>
          <t>管理委託料率（家賃収入に対する%）</t>
        </is>
      </c>
      <c r="B17" s="15" t="inlineStr">
        <is>
          <t>－</t>
        </is>
      </c>
      <c r="C17" s="14" t="n">
        <v>0.05</v>
      </c>
      <c r="D17" s="15" t="inlineStr">
        <is>
          <t>－</t>
        </is>
      </c>
      <c r="E17" s="13" t="inlineStr">
        <is>
          <t>管理会社の見積書にある率です（家賃収入に対する率）。公的な統計はありません。</t>
        </is>
      </c>
    </row>
    <row r="18" ht="49.5" customHeight="1">
      <c r="A18" s="10" t="inlineStr">
        <is>
          <t>借上げ賃料の割合（想定家賃に対する%）</t>
        </is>
      </c>
      <c r="B18" s="15" t="inlineStr">
        <is>
          <t>－</t>
        </is>
      </c>
      <c r="C18" s="15" t="inlineStr">
        <is>
          <t>－</t>
        </is>
      </c>
      <c r="D18" s="14" t="n">
        <v>0.8</v>
      </c>
      <c r="E18" s="13" t="inlineStr">
        <is>
          <t>事業者の提案書・契約書（案）にある、想定家賃に対して所有者に支払われる賃料の割合です。公的な統計はなく、契約ごとに違います。見直しの条件も書面で確かめます。</t>
        </is>
      </c>
    </row>
    <row r="19" ht="49.5" customHeight="1">
      <c r="A19" s="10" t="inlineStr">
        <is>
          <t>空室のときも賃料が支払われるか（はい／いいえ）</t>
        </is>
      </c>
      <c r="B19" s="15" t="inlineStr">
        <is>
          <t>－</t>
        </is>
      </c>
      <c r="C19" s="15" t="inlineStr">
        <is>
          <t>－</t>
        </is>
      </c>
      <c r="D19" s="3" t="inlineStr">
        <is>
          <t>はい</t>
        </is>
      </c>
      <c r="E19" s="13" t="inlineStr">
        <is>
          <t>契約書で、入居者がいない間も賃料が支払われるか（免責期間の有無を含む）を確かめます。「いいえ」を選ぶと、入居率をかけて計算します。</t>
        </is>
      </c>
    </row>
    <row r="20" ht="49.5" customHeight="1">
      <c r="A20" s="10" t="inlineStr">
        <is>
          <t>修繕積立（年額・円）</t>
        </is>
      </c>
      <c r="B20" s="11" t="n">
        <v>100000</v>
      </c>
      <c r="C20" s="11" t="n">
        <v>100000</v>
      </c>
      <c r="D20" s="11" t="n">
        <v>100000</v>
      </c>
      <c r="E20" s="13" t="inlineStr">
        <is>
          <t>家の傷み具合と見積りから、毎年積み立てる額を決めます。公的な統計はありません。借上げでは、修繕費の負担が契約でどうなるかを確かめます。</t>
        </is>
      </c>
    </row>
    <row r="21" ht="49.5" customHeight="1">
      <c r="A21" s="10" t="inlineStr">
        <is>
          <t>入居者の募集・入替えの費用（年あたり・円）</t>
        </is>
      </c>
      <c r="B21" s="11" t="n">
        <v>0</v>
      </c>
      <c r="C21" s="11" t="n">
        <v>0</v>
      </c>
      <c r="D21" s="11" t="n">
        <v>0</v>
      </c>
      <c r="E21" s="13" t="inlineStr">
        <is>
          <t>入居者が替わるときの原状回復・募集の広告料などを、入れ替わる間隔（年）で割った金額です。借上げでは事業者の負担になる場合があります。</t>
        </is>
      </c>
    </row>
    <row r="22" ht="35" customHeight="1">
      <c r="A22" s="10" t="inlineStr">
        <is>
          <t>見回り・立会いの交通費（年額・円）</t>
        </is>
      </c>
      <c r="B22" s="11" t="n">
        <v>0</v>
      </c>
      <c r="C22" s="11" t="n">
        <v>0</v>
      </c>
      <c r="D22" s="11" t="n">
        <v>0</v>
      </c>
      <c r="E22" s="13" t="inlineStr">
        <is>
          <t>見回り・立会いに行くときの交通費の年額です。遠方の家では大きくなります。</t>
        </is>
      </c>
    </row>
    <row r="24">
      <c r="A24" s="7" t="inlineStr">
        <is>
          <t>3. 結果（年間・税引前）</t>
        </is>
      </c>
      <c r="B24" s="7" t="n"/>
      <c r="C24" s="7" t="n"/>
      <c r="D24" s="7" t="n"/>
      <c r="E24" s="7" t="n"/>
    </row>
    <row r="25">
      <c r="A25" s="8" t="inlineStr">
        <is>
          <t>項目</t>
        </is>
      </c>
      <c r="B25" s="9" t="inlineStr">
        <is>
          <t>自己管理</t>
        </is>
      </c>
      <c r="C25" s="9" t="inlineStr">
        <is>
          <t>管理委託</t>
        </is>
      </c>
      <c r="D25" s="9" t="inlineStr">
        <is>
          <t>借上げ（サブリース）</t>
        </is>
      </c>
      <c r="E25" s="8" t="inlineStr">
        <is>
          <t>計算のしかた</t>
        </is>
      </c>
    </row>
    <row r="26" ht="49.5" customHeight="1">
      <c r="A26" s="10" t="inlineStr">
        <is>
          <t>年間の家賃収入</t>
        </is>
      </c>
      <c r="B26" s="16">
        <f>ROUND($B$8*12*$B$9,0)</f>
        <v/>
      </c>
      <c r="C26" s="16">
        <f>ROUND($B$8*12*$B$9,0)</f>
        <v/>
      </c>
      <c r="D26" s="16">
        <f>IF($D$19="はい",ROUND($B$8*$D$18*12,0),ROUND($B$8*$D$18*12*$B$9,0))</f>
        <v/>
      </c>
      <c r="E26" s="13" t="inlineStr">
        <is>
          <t>自己管理・管理委託：想定家賃×12か月×入居率。借上げ：想定家賃×賃料の割合×12か月（空室で支払われない場合は入居率もかける）</t>
        </is>
      </c>
    </row>
    <row r="27" ht="22" customHeight="1">
      <c r="A27" s="10" t="inlineStr">
        <is>
          <t xml:space="preserve">　管理委託料</t>
        </is>
      </c>
      <c r="B27" s="16">
        <f>0</f>
        <v/>
      </c>
      <c r="C27" s="16">
        <f>ROUND(C26*C17,0)</f>
        <v/>
      </c>
      <c r="D27" s="16">
        <f>0</f>
        <v/>
      </c>
      <c r="E27" s="13" t="inlineStr">
        <is>
          <t>管理委託：家賃収入×管理委託料率</t>
        </is>
      </c>
    </row>
    <row r="28" ht="22" customHeight="1">
      <c r="A28" s="10" t="inlineStr">
        <is>
          <t xml:space="preserve">　固定資産税・都市計画税</t>
        </is>
      </c>
      <c r="B28" s="16">
        <f>$B$10</f>
        <v/>
      </c>
      <c r="C28" s="16">
        <f>$B$10</f>
        <v/>
      </c>
      <c r="D28" s="16">
        <f>$B$10</f>
        <v/>
      </c>
      <c r="E28" s="13" t="inlineStr">
        <is>
          <t>共通の入力の金額</t>
        </is>
      </c>
    </row>
    <row r="29" ht="22" customHeight="1">
      <c r="A29" s="10" t="inlineStr">
        <is>
          <t xml:space="preserve">　火災保険料</t>
        </is>
      </c>
      <c r="B29" s="16">
        <f>$B$11</f>
        <v/>
      </c>
      <c r="C29" s="16">
        <f>$B$11</f>
        <v/>
      </c>
      <c r="D29" s="16">
        <f>$B$11</f>
        <v/>
      </c>
      <c r="E29" s="13" t="inlineStr">
        <is>
          <t>共通の入力の金額</t>
        </is>
      </c>
    </row>
    <row r="30" ht="22" customHeight="1">
      <c r="A30" s="10" t="inlineStr">
        <is>
          <t xml:space="preserve">　修繕積立</t>
        </is>
      </c>
      <c r="B30" s="16">
        <f>B20</f>
        <v/>
      </c>
      <c r="C30" s="16">
        <f>C20</f>
        <v/>
      </c>
      <c r="D30" s="16">
        <f>D20</f>
        <v/>
      </c>
      <c r="E30" s="13" t="inlineStr">
        <is>
          <t>方式ごとの入力の金額</t>
        </is>
      </c>
    </row>
    <row r="31" ht="22" customHeight="1">
      <c r="A31" s="10" t="inlineStr">
        <is>
          <t xml:space="preserve">　募集・入替えの費用</t>
        </is>
      </c>
      <c r="B31" s="16">
        <f>B21</f>
        <v/>
      </c>
      <c r="C31" s="16">
        <f>C21</f>
        <v/>
      </c>
      <c r="D31" s="16">
        <f>D21</f>
        <v/>
      </c>
      <c r="E31" s="13" t="inlineStr">
        <is>
          <t>方式ごとの入力の金額</t>
        </is>
      </c>
    </row>
    <row r="32" ht="22" customHeight="1">
      <c r="A32" s="10" t="inlineStr">
        <is>
          <t xml:space="preserve">　交通費</t>
        </is>
      </c>
      <c r="B32" s="16">
        <f>B22</f>
        <v/>
      </c>
      <c r="C32" s="16">
        <f>C22</f>
        <v/>
      </c>
      <c r="D32" s="16">
        <f>D22</f>
        <v/>
      </c>
      <c r="E32" s="13" t="inlineStr">
        <is>
          <t>方式ごとの入力の金額</t>
        </is>
      </c>
    </row>
    <row r="33" ht="22" customHeight="1">
      <c r="A33" s="10" t="inlineStr">
        <is>
          <t xml:space="preserve">　その他の年間費用</t>
        </is>
      </c>
      <c r="B33" s="16">
        <f>$B$13</f>
        <v/>
      </c>
      <c r="C33" s="16">
        <f>$B$13</f>
        <v/>
      </c>
      <c r="D33" s="16">
        <f>$B$13</f>
        <v/>
      </c>
      <c r="E33" s="13" t="inlineStr">
        <is>
          <t>共通の入力の金額</t>
        </is>
      </c>
    </row>
    <row r="34" ht="22" customHeight="1">
      <c r="A34" s="17" t="inlineStr">
        <is>
          <t>年間の支出の合計</t>
        </is>
      </c>
      <c r="B34" s="18">
        <f>SUM(B27:B33)</f>
        <v/>
      </c>
      <c r="C34" s="18">
        <f>SUM(C27:C33)</f>
        <v/>
      </c>
      <c r="D34" s="18">
        <f>SUM(D27:D33)</f>
        <v/>
      </c>
      <c r="E34" s="13" t="inlineStr">
        <is>
          <t>27〜33行の合計</t>
        </is>
      </c>
    </row>
    <row r="35" ht="22" customHeight="1">
      <c r="A35" s="17" t="inlineStr">
        <is>
          <t>年間の手残り（税引前）</t>
        </is>
      </c>
      <c r="B35" s="18">
        <f>B26-B34</f>
        <v/>
      </c>
      <c r="C35" s="18">
        <f>C26-C34</f>
        <v/>
      </c>
      <c r="D35" s="18">
        <f>D26-D34</f>
        <v/>
      </c>
      <c r="E35" s="13" t="inlineStr">
        <is>
          <t>家賃収入−支出の合計</t>
        </is>
      </c>
    </row>
    <row r="36" ht="22" customHeight="1">
      <c r="A36" s="10" t="inlineStr">
        <is>
          <t>月あたりの手残り（税引前）</t>
        </is>
      </c>
      <c r="B36" s="16">
        <f>ROUND(B35/12,0)</f>
        <v/>
      </c>
      <c r="C36" s="16">
        <f>ROUND(C35/12,0)</f>
        <v/>
      </c>
      <c r="D36" s="16">
        <f>ROUND(D35/12,0)</f>
        <v/>
      </c>
      <c r="E36" s="13" t="inlineStr">
        <is>
          <t>年間の手残り÷12</t>
        </is>
      </c>
    </row>
    <row r="38">
      <c r="A38" s="7" t="inlineStr">
        <is>
          <t>4. 10年の累計とリフォーム費の回収</t>
        </is>
      </c>
      <c r="B38" s="7" t="n"/>
      <c r="C38" s="7" t="n"/>
      <c r="D38" s="7" t="n"/>
      <c r="E38" s="7" t="n"/>
    </row>
    <row r="39" ht="35" customHeight="1">
      <c r="A39" s="10" t="inlineStr">
        <is>
          <t>10年の累計（リフォーム費を引く前）</t>
        </is>
      </c>
      <c r="B39" s="16">
        <f>B35*10</f>
        <v/>
      </c>
      <c r="C39" s="16">
        <f>C35*10</f>
        <v/>
      </c>
      <c r="D39" s="16">
        <f>D35*10</f>
        <v/>
      </c>
      <c r="E39" s="13" t="inlineStr">
        <is>
          <t>年間の手残り×10。家賃・費用は10年変わらず、税は入れていない前提</t>
        </is>
      </c>
    </row>
    <row r="40" ht="24" customHeight="1">
      <c r="A40" s="10" t="inlineStr">
        <is>
          <t>10年の累計（リフォーム費を引いた後）</t>
        </is>
      </c>
      <c r="B40" s="16">
        <f>B39-$B$12</f>
        <v/>
      </c>
      <c r="C40" s="16">
        <f>C39-$B$12</f>
        <v/>
      </c>
      <c r="D40" s="16">
        <f>D39-$B$12</f>
        <v/>
      </c>
      <c r="E40" s="13" t="inlineStr">
        <is>
          <t>上の金額−初期のリフォーム費</t>
        </is>
      </c>
    </row>
    <row r="41" ht="35" customHeight="1">
      <c r="A41" s="17" t="inlineStr">
        <is>
          <t>リフォーム費の回収年数</t>
        </is>
      </c>
      <c r="B41" s="19">
        <f>IF($B$12=0,"リフォーム費の入力なし",IF(B35&lt;=0,"回収できません",ROUND($B$12/B35,1)))</f>
        <v/>
      </c>
      <c r="C41" s="19">
        <f>IF($B$12=0,"リフォーム費の入力なし",IF(C35&lt;=0,"回収できません",ROUND($B$12/C35,1)))</f>
        <v/>
      </c>
      <c r="D41" s="19">
        <f>IF($B$12=0,"リフォーム費の入力なし",IF(D35&lt;=0,"回収できません",ROUND($B$12/D35,1)))</f>
        <v/>
      </c>
      <c r="E41" s="13" t="inlineStr">
        <is>
          <t>リフォーム費÷年間の手残り（利息・税は入れていない単純な割り算）</t>
        </is>
      </c>
    </row>
    <row r="43">
      <c r="A43" s="7" t="inlineStr">
        <is>
          <t>5. 入力の確認</t>
        </is>
      </c>
      <c r="B43" s="7" t="n"/>
      <c r="C43" s="7" t="n"/>
      <c r="D43" s="7" t="n"/>
      <c r="E43" s="7" t="n"/>
    </row>
    <row r="44">
      <c r="A44" s="17" t="inlineStr">
        <is>
          <t>未入力の欄の数</t>
        </is>
      </c>
      <c r="B44" s="20">
        <f>COUNTBLANK(B8:B13)+COUNTBLANK(C17)+COUNTBLANK(D18:D19)+COUNTBLANK(B20:D22)</f>
        <v/>
      </c>
      <c r="C44" s="21">
        <f>IF(B44=0,"すべて入力されています","黄色の欄に未入力があります。ない項目は0を入れてください")</f>
        <v/>
      </c>
      <c r="D44" s="21" t="n"/>
      <c r="E44" s="21" t="n"/>
    </row>
    <row r="46" ht="35" customHeight="1">
      <c r="A46" s="22" t="inlineStr">
        <is>
          <t>【注意1】相続した家を貸すと、空き家の3,000万円特別控除（被相続人の居住用財産を売ったときの特例）の要件を満たさなくなります。相続の時から売る時まで、事業・貸付け・居住に使われたことがないことが要件です（国税庁 No.3306）。売る可能性があるなら、貸す前に確かめてください。</t>
        </is>
      </c>
    </row>
    <row r="47" ht="35" customHeight="1">
      <c r="A47" s="22" t="inlineStr">
        <is>
          <t>【注意2】借上げ（サブリース）の賃料は、契約の条件にかかわらず減額を請求されることがあります（借地借家法32条）。見直しの条件・免責期間・解約の条件を書面で確かめてください。</t>
        </is>
      </c>
    </row>
    <row r="48" ht="35" customHeight="1">
      <c r="A48" s="22" t="inlineStr">
        <is>
          <t>【注意3】この表は目安の計算です。実際の賃貸経営は、家賃の下落、修繕、入居者の入替え、税金で変わります。不動産所得の税額は、税理士・税務署にご確認ください。</t>
        </is>
      </c>
    </row>
  </sheetData>
  <mergeCells count="15">
    <mergeCell ref="B10:D10"/>
    <mergeCell ref="B11:D11"/>
    <mergeCell ref="A4:E4"/>
    <mergeCell ref="C44:E44"/>
    <mergeCell ref="A48:E48"/>
    <mergeCell ref="A2:E2"/>
    <mergeCell ref="B8:D8"/>
    <mergeCell ref="B9:D9"/>
    <mergeCell ref="B13:D13"/>
    <mergeCell ref="A1:E1"/>
    <mergeCell ref="A46:E46"/>
    <mergeCell ref="A47:E47"/>
    <mergeCell ref="B12:D12"/>
    <mergeCell ref="B7:D7"/>
    <mergeCell ref="A3:E3"/>
  </mergeCells>
  <conditionalFormatting sqref="B35:D36">
    <cfRule type="cellIs" priority="1" operator="lessThan" dxfId="0">
      <formula>0</formula>
    </cfRule>
  </conditionalFormatting>
  <conditionalFormatting sqref="B39:D40">
    <cfRule type="cellIs" priority="2" operator="lessThan" dxfId="0">
      <formula>0</formula>
    </cfRule>
  </conditionalFormatting>
  <dataValidations count="3">
    <dataValidation sqref="B8 B10:B13 B20:D22" showDropDown="0" showInputMessage="0" showErrorMessage="0" allowBlank="1" errorTitle="入力できない値です" error="0以上の数字で入力してください。ない項目は0を入れます。" type="decimal" operator="greaterThanOrEqual">
      <formula1>0</formula1>
    </dataValidation>
    <dataValidation sqref="B9 C17 D18" showDropDown="0" showInputMessage="0" showErrorMessage="0" allowBlank="1" errorTitle="入力できない値です" error="0%〜100%の範囲で入力してください（例：90%）。" type="decimal" operator="between">
      <formula1>0</formula1>
      <formula2>1</formula2>
    </dataValidation>
    <dataValidation sqref="D19" showDropDown="0" showInputMessage="0" showErrorMessage="0" allowBlank="1" errorTitle="入力できない値です" error="リストから選んでください。" type="list">
      <formula1>"はい,いいえ"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&amp;L&amp;8 実家の手引き https://akiya-jikka.com/katsuyo/shushi-simulation/&amp;R&amp;8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8" customWidth="1" min="2" max="2"/>
    <col width="34" customWidth="1" min="3" max="3"/>
  </cols>
  <sheetData>
    <row r="1">
      <c r="A1" s="26" t="inlineStr">
        <is>
          <t>入力の調べ方と、使うときの注意</t>
        </is>
      </c>
    </row>
    <row r="2">
      <c r="A2" s="1" t="inlineStr">
        <is>
          <t>出典：実家の手引き（https://akiya-jikka.com/katsuyo/shushi-simulation/）作成日2026-10-25</t>
        </is>
      </c>
    </row>
    <row r="4">
      <c r="A4" s="8" t="inlineStr">
        <is>
          <t>入力の項目</t>
        </is>
      </c>
      <c r="B4" s="8" t="inlineStr">
        <is>
          <t>どこで調べるか</t>
        </is>
      </c>
      <c r="C4" s="8" t="inlineStr">
        <is>
          <t>注意</t>
        </is>
      </c>
    </row>
    <row r="5" ht="93" customHeight="1">
      <c r="A5" s="17" t="inlineStr">
        <is>
          <t>想定家賃（月額）</t>
        </is>
      </c>
      <c r="B5" s="10" t="inlineStr">
        <is>
          <t>同じ地域で、広さ・築年数・設備が近い賃貸の募集賃料を、賃貸情報サイトや地元の不動産会社で調べます。3〜5件を並べると、幅が見えます。</t>
        </is>
      </c>
      <c r="C5" s="13" t="inlineStr">
        <is>
          <t>募集賃料は「募集の値」で、成約した賃料ではありません。国土交通省の不動産情報ライブラリは売買の取引価格・地価などの情報で、賃料の情報は載っていません（2026年10月25日確認）。</t>
        </is>
      </c>
    </row>
    <row r="6" ht="64" customHeight="1">
      <c r="A6" s="17" t="inlineStr">
        <is>
          <t>（参考）全国平均の家賃</t>
        </is>
      </c>
      <c r="B6" s="10" t="inlineStr">
        <is>
          <t>総務省統計局「令和5年住宅・土地統計調査」（2023年10月1日時点）：民営借家（木造）の1か月当たり家賃の全国平均は54,409円です。</t>
        </is>
      </c>
      <c r="C6" s="13" t="inlineStr">
        <is>
          <t>全国平均で、築年数・間取り・地域は反映されていません。あなたの家の想定家賃には使わず、桁が合っているかの確認にとどめます。</t>
        </is>
      </c>
    </row>
    <row r="7" ht="49.5" customHeight="1">
      <c r="A7" s="17" t="inlineStr">
        <is>
          <t>入居率</t>
        </is>
      </c>
      <c r="B7" s="10" t="inlineStr">
        <is>
          <t>空室の期間（入居者が決まるまでと入替えの月数）を見積もり、（12−空室の月数）÷12 で求めます。</t>
        </is>
      </c>
      <c r="C7" s="13" t="inlineStr">
        <is>
          <t>公的な代表値は確認できていません。低めの率でも成り立つかを、3通り試すのが安全です。</t>
        </is>
      </c>
    </row>
    <row r="8" ht="64" customHeight="1">
      <c r="A8" s="17" t="inlineStr">
        <is>
          <t>固定資産税・都市計画税</t>
        </is>
      </c>
      <c r="B8" s="10" t="inlineStr">
        <is>
          <t>毎年の納税通知書に付く課税明細書です。土地と家屋の価格（評価額）、課税標準額、税額が書かれています。見当たらないときは、市区町村（東京23区は都税事務所）で評価証明書を取ります。</t>
        </is>
      </c>
      <c r="C8" s="13" t="inlineStr">
        <is>
          <t>都市計画税は市街化区域内の土地・家屋が対象で、市街化調整区域内にはかかりません。税率は市区町村で違います。</t>
        </is>
      </c>
    </row>
    <row r="9" ht="49.5" customHeight="1">
      <c r="A9" s="17" t="inlineStr">
        <is>
          <t>火災保険料</t>
        </is>
      </c>
      <c r="B9" s="10" t="inlineStr">
        <is>
          <t>契約中の保険証券、または保険会社に確認します。</t>
        </is>
      </c>
      <c r="C9" s="13" t="inlineStr">
        <is>
          <t>空き家で契約していた保険は、貸したときに条件が変わる場合があります。</t>
        </is>
      </c>
    </row>
    <row r="10" ht="49.5" customHeight="1">
      <c r="A10" s="17" t="inlineStr">
        <is>
          <t>初期のリフォーム費</t>
        </is>
      </c>
      <c r="B10" s="10" t="inlineStr">
        <is>
          <t>複数の会社から、同じ範囲の工事で見積書を取ります。</t>
        </is>
      </c>
      <c r="C10" s="13" t="inlineStr">
        <is>
          <t>回収年数は、見積書の金額で計算します。見積りの範囲外の追加費用は入っていません。</t>
        </is>
      </c>
    </row>
    <row r="11" ht="49.5" customHeight="1">
      <c r="A11" s="17" t="inlineStr">
        <is>
          <t>管理委託料率</t>
        </is>
      </c>
      <c r="B11" s="10" t="inlineStr">
        <is>
          <t>管理会社の見積書にある率です。</t>
        </is>
      </c>
      <c r="C11" s="13" t="inlineStr">
        <is>
          <t>公的な統計はありません。管理の範囲（募集のみか、集金や修繕の手配まで含むか）で率が変わります。</t>
        </is>
      </c>
    </row>
    <row r="12" ht="64" customHeight="1">
      <c r="A12" s="17" t="inlineStr">
        <is>
          <t>借上げ賃料の割合</t>
        </is>
      </c>
      <c r="B12" s="10" t="inlineStr">
        <is>
          <t>借上げ事業者の提案書・契約書（案）です。</t>
        </is>
      </c>
      <c r="C12" s="13" t="inlineStr">
        <is>
          <t>公的な統計はなく、契約ごとに違います。減額の条件、免責期間、所有者からの解約の条件を、書面で確かめます。</t>
        </is>
      </c>
    </row>
    <row r="13" ht="49.5" customHeight="1">
      <c r="A13" s="17" t="inlineStr">
        <is>
          <t>修繕積立</t>
        </is>
      </c>
      <c r="B13" s="10" t="inlineStr">
        <is>
          <t>建物の傷みを確認し、直す予定の工事の見積りから、年に積み立てる額を決めます。</t>
        </is>
      </c>
      <c r="C13" s="13" t="inlineStr">
        <is>
          <t>公的な統計はありません。築年数が古い家ほど、修繕の費用は読みにくくなります。</t>
        </is>
      </c>
    </row>
  </sheetData>
  <mergeCells count="2">
    <mergeCell ref="A1:C1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実家の手引き https://akiya-jikka.com/katsuyo/shushi-simulation/&amp;R&amp;8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2026-10-25T03:45:19Z</dcterms:created>
  <dcterms:modified xmlns:dcterms="http://purl.org/dc/terms/" xmlns:xsi="http://www.w3.org/2001/XMLSchema-instance" xsi:type="dcterms:W3CDTF">2026-10-25T03:45:19Z</dcterms:modified>
</cp:coreProperties>
</file>