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.基本情報" sheetId="1" state="visible" r:id="rId1"/>
    <sheet xmlns:r="http://schemas.openxmlformats.org/officeDocument/2006/relationships" name="2.一人ずつの希望" sheetId="2" state="visible" r:id="rId2"/>
    <sheet xmlns:r="http://schemas.openxmlformats.org/officeDocument/2006/relationships" name="3.7つの出口の比較" sheetId="3" state="visible" r:id="rId3"/>
    <sheet xmlns:r="http://schemas.openxmlformats.org/officeDocument/2006/relationships" name="4.決めたこと・次にやること" sheetId="4" state="visible" r:id="rId4"/>
    <sheet xmlns:r="http://schemas.openxmlformats.org/officeDocument/2006/relationships" name="5.期限の早見" sheetId="5" state="visible" r:id="rId5"/>
  </sheets>
  <definedNames>
    <definedName name="_xlnm.Print_Titles" localSheetId="0">'1.基本情報'!$5:$5</definedName>
    <definedName name="_xlnm.Print_Area" localSheetId="0">'1.基本情報'!$A$1:$C$24</definedName>
    <definedName name="_xlnm.Print_Titles" localSheetId="1">'2.一人ずつの希望'!$4:$4</definedName>
    <definedName name="_xlnm.Print_Area" localSheetId="1">'2.一人ずつの希望'!$A$1:$H$20</definedName>
    <definedName name="_xlnm.Print_Titles" localSheetId="2">'3.7つの出口の比較'!$4:$4</definedName>
    <definedName name="_xlnm.Print_Area" localSheetId="2">'3.7つの出口の比較'!$A$1:$J$14</definedName>
    <definedName name="_xlnm.Print_Titles" localSheetId="3">'4.決めたこと・次にやること'!$5:$5</definedName>
    <definedName name="_xlnm.Print_Area" localSheetId="3">'4.決めたこと・次にやること'!$A$1:$G$19</definedName>
    <definedName name="_xlnm.Print_Area" localSheetId="4">'5.期限の早見'!$A$1:$F$22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&quot;年&quot;m&quot;月&quot;d&quot;日&quot;"/>
    <numFmt numFmtId="165" formatCode="#,##0&quot;円&quot;"/>
    <numFmt numFmtId="166" formatCode="0&quot;人&quot;"/>
    <numFmt numFmtId="167" formatCode="0&quot;か月&quot;"/>
    <numFmt numFmtId="168" formatCode="yyyy/m/d"/>
  </numFmts>
  <fonts count="10">
    <font>
      <name val="Calibri"/>
      <family val="2"/>
      <color theme="1"/>
      <sz val="11"/>
      <scheme val="minor"/>
    </font>
    <font>
      <name val="メイリオ"/>
      <color rgb="00555555"/>
      <sz val="9"/>
    </font>
    <font>
      <name val="メイリオ"/>
      <b val="1"/>
      <color rgb="00000000"/>
      <sz val="15"/>
    </font>
    <font>
      <name val="メイリオ"/>
      <color rgb="00000000"/>
      <sz val="9"/>
    </font>
    <font>
      <name val="メイリオ"/>
      <b val="1"/>
      <color rgb="00FFFFFF"/>
      <sz val="10"/>
    </font>
    <font>
      <name val="メイリオ"/>
      <b val="1"/>
      <color rgb="00000000"/>
      <sz val="10"/>
    </font>
    <font>
      <name val="メイリオ"/>
      <color rgb="00000000"/>
      <sz val="10"/>
    </font>
    <font>
      <name val="メイリオ"/>
      <b val="1"/>
      <color rgb="00FFFFFF"/>
      <sz val="9"/>
    </font>
    <font>
      <name val="メイリオ"/>
      <color rgb="001F3864"/>
      <sz val="8"/>
    </font>
    <font>
      <name val="メイリオ"/>
      <b val="1"/>
      <color rgb="00000000"/>
      <sz val="9"/>
    </font>
  </fonts>
  <fills count="7">
    <fill>
      <patternFill/>
    </fill>
    <fill>
      <patternFill patternType="gray125"/>
    </fill>
    <fill>
      <patternFill patternType="solid">
        <fgColor rgb="001F3864"/>
        <bgColor rgb="001F3864"/>
      </patternFill>
    </fill>
    <fill>
      <patternFill patternType="solid">
        <fgColor rgb="00FFF2CC"/>
        <bgColor rgb="00FFF2CC"/>
      </patternFill>
    </fill>
    <fill>
      <patternFill patternType="solid">
        <fgColor rgb="00D9E2F3"/>
        <bgColor rgb="00D9E2F3"/>
      </patternFill>
    </fill>
    <fill>
      <patternFill patternType="solid">
        <fgColor rgb="00E7E6E6"/>
        <bgColor rgb="00E7E6E6"/>
      </patternFill>
    </fill>
    <fill>
      <patternFill patternType="solid">
        <fgColor rgb="00FCE4D6"/>
        <bgColor rgb="00FCE4D6"/>
      </patternFill>
    </fill>
  </fills>
  <borders count="6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  <border>
      <left/>
      <right/>
      <top style="thin">
        <color rgb="00999999"/>
      </top>
      <bottom/>
      <diagonal/>
    </border>
    <border>
      <left/>
      <right style="thin">
        <color rgb="00999999"/>
      </right>
      <top style="thin">
        <color rgb="00999999"/>
      </top>
      <bottom/>
      <diagonal/>
    </border>
    <border>
      <left/>
      <right/>
      <top style="thin">
        <color rgb="00999999"/>
      </top>
      <bottom style="thin">
        <color rgb="00999999"/>
      </bottom>
      <diagonal/>
    </border>
    <border>
      <left/>
      <right style="thin">
        <color rgb="00999999"/>
      </right>
      <top style="thin">
        <color rgb="00999999"/>
      </top>
      <bottom style="thin">
        <color rgb="00999999"/>
      </bottom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0" fontId="6" fillId="3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164" fontId="6" fillId="3" borderId="1" applyAlignment="1" pivotButton="0" quotePrefix="0" xfId="0">
      <alignment horizontal="left" vertical="center" wrapText="1"/>
    </xf>
    <xf numFmtId="3" fontId="6" fillId="3" borderId="1" applyAlignment="1" pivotButton="0" quotePrefix="0" xfId="0">
      <alignment horizontal="left" vertical="center" wrapText="1"/>
    </xf>
    <xf numFmtId="165" fontId="6" fillId="3" borderId="1" applyAlignment="1" pivotButton="0" quotePrefix="0" xfId="0">
      <alignment horizontal="left" vertical="center" wrapText="1"/>
    </xf>
    <xf numFmtId="0" fontId="7" fillId="2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left" vertical="center" wrapText="1"/>
    </xf>
    <xf numFmtId="166" fontId="6" fillId="5" borderId="1" applyAlignment="1" pivotButton="0" quotePrefix="0" xfId="0">
      <alignment horizontal="right" vertical="center" wrapText="1"/>
    </xf>
    <xf numFmtId="0" fontId="6" fillId="5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center" vertical="center" wrapText="1"/>
    </xf>
    <xf numFmtId="165" fontId="6" fillId="3" borderId="1" applyAlignment="1" pivotButton="0" quotePrefix="0" xfId="0">
      <alignment horizontal="right" vertical="center" wrapText="1"/>
    </xf>
    <xf numFmtId="167" fontId="6" fillId="3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168" fontId="6" fillId="3" borderId="1" applyAlignment="1" pivotButton="0" quotePrefix="0" xfId="0">
      <alignment horizontal="center" vertical="center" wrapText="1"/>
    </xf>
    <xf numFmtId="164" fontId="6" fillId="5" borderId="1" applyAlignment="1" pivotButton="0" quotePrefix="0" xfId="0">
      <alignment horizontal="center" vertical="center" wrapText="1"/>
    </xf>
    <xf numFmtId="164" fontId="6" fillId="3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left" vertical="center" wrapText="1"/>
    </xf>
    <xf numFmtId="0" fontId="6" fillId="6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1">
    <dxf>
      <fill>
        <patternFill patternType="solid">
          <fgColor rgb="00E2EFDA"/>
          <bgColor rgb="00E2EF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akiya-jikka.com/sell/" TargetMode="External" Id="rId1"/><Relationship Type="http://schemas.openxmlformats.org/officeDocument/2006/relationships/hyperlink" Target="https://akiya-jikka.com/kaitori/" TargetMode="External" Id="rId2"/><Relationship Type="http://schemas.openxmlformats.org/officeDocument/2006/relationships/hyperlink" Target="https://akiya-jikka.com/katsuyo/shushi-simulation/" TargetMode="External" Id="rId3"/><Relationship Type="http://schemas.openxmlformats.org/officeDocument/2006/relationships/hyperlink" Target="https://akiya-jikka.com/katsuyo/" TargetMode="External" Id="rId4"/><Relationship Type="http://schemas.openxmlformats.org/officeDocument/2006/relationships/hyperlink" Target="https://akiya-jikka.com/kaitai/" TargetMode="External" Id="rId5"/><Relationship Type="http://schemas.openxmlformats.org/officeDocument/2006/relationships/hyperlink" Target="https://akiya-jikka.com/kokko/" TargetMode="External" Id="rId6"/><Relationship Type="http://schemas.openxmlformats.org/officeDocument/2006/relationships/hyperlink" Target="https://akiya-jikka.com/hoyu/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0" customWidth="1" min="1" max="1"/>
    <col width="44" customWidth="1" min="2" max="2"/>
    <col width="46" customWidth="1" min="3" max="3"/>
  </cols>
  <sheetData>
    <row r="1">
      <c r="A1" s="1" t="inlineStr">
        <is>
          <t>出典：実家の手引き（https://akiya-jikka.com/guide/souzoku-chokugo/kazoku-kaigi-sheet/）作成日2026-10-25</t>
        </is>
      </c>
    </row>
    <row r="2" ht="28" customHeight="1">
      <c r="A2" s="2" t="inlineStr">
        <is>
          <t>家族会議シート　1. 実家の基本情報</t>
        </is>
      </c>
    </row>
    <row r="3">
      <c r="A3" s="3" t="inlineStr">
        <is>
          <t>黄色の欄に、わかる範囲で書きます。わからない欄は空欄のままにして、「確認先」を会議の宿題にします。</t>
        </is>
      </c>
    </row>
    <row r="5">
      <c r="A5" s="4" t="inlineStr">
        <is>
          <t>項目</t>
        </is>
      </c>
      <c r="B5" s="4" t="inlineStr">
        <is>
          <t>記入</t>
        </is>
      </c>
      <c r="C5" s="4" t="inlineStr">
        <is>
          <t>確認先・メモ</t>
        </is>
      </c>
    </row>
    <row r="6" ht="35" customHeight="1">
      <c r="A6" s="5" t="inlineStr">
        <is>
          <t>所在地（住居表示・地番）</t>
        </is>
      </c>
      <c r="B6" s="6" t="n"/>
      <c r="C6" s="7" t="inlineStr">
        <is>
          <t>固定資産税の課税明細書、登記事項証明書（法務局）</t>
        </is>
      </c>
    </row>
    <row r="7" ht="28" customHeight="1">
      <c r="A7" s="5" t="inlineStr">
        <is>
          <t>亡くなった方の氏名</t>
        </is>
      </c>
      <c r="B7" s="6" t="n"/>
      <c r="C7" s="7" t="inlineStr"/>
    </row>
    <row r="8" ht="35" customHeight="1">
      <c r="A8" s="5" t="inlineStr">
        <is>
          <t>亡くなった日（相続開始日）</t>
        </is>
      </c>
      <c r="B8" s="8" t="n"/>
      <c r="C8" s="7" t="inlineStr">
        <is>
          <t>戸籍、死亡診断書の控えなど。「期限の早見」シートの計算に使います</t>
        </is>
      </c>
    </row>
    <row r="9" ht="28" customHeight="1">
      <c r="A9" s="5" t="inlineStr">
        <is>
          <t>登記上の名義人</t>
        </is>
      </c>
      <c r="B9" s="6" t="n"/>
      <c r="C9" s="7" t="inlineStr">
        <is>
          <t>登記事項証明書（法務局）の権利部（甲区）</t>
        </is>
      </c>
    </row>
    <row r="10" ht="35" customHeight="1">
      <c r="A10" s="5" t="inlineStr">
        <is>
          <t>名義の登記の状況</t>
        </is>
      </c>
      <c r="B10" s="6" t="n"/>
      <c r="C10" s="7" t="inlineStr">
        <is>
          <t>相続登記の期限は「期限の早見」シートで確かめます</t>
        </is>
      </c>
    </row>
    <row r="11" ht="35" customHeight="1">
      <c r="A11" s="5" t="inlineStr">
        <is>
          <t>相続人・共有者の人数</t>
        </is>
      </c>
      <c r="B11" s="9" t="n"/>
      <c r="C11" s="7" t="inlineStr">
        <is>
          <t>戸籍で確かめます。3人以上のとき、3,000万円控除の上限が1人あたり2,000万円になります</t>
        </is>
      </c>
    </row>
    <row r="12" ht="35" customHeight="1">
      <c r="A12" s="5" t="inlineStr">
        <is>
          <t>遺言書の有無</t>
        </is>
      </c>
      <c r="B12" s="6" t="n"/>
      <c r="C12" s="7" t="inlineStr">
        <is>
          <t>自筆証書遺言は家庭裁判所の検認が必要な場合があります。公正証書遺言は公証役場で探せます</t>
        </is>
      </c>
    </row>
    <row r="13" ht="49.5" customHeight="1">
      <c r="A13" s="5" t="inlineStr">
        <is>
          <t>建物の建築年</t>
        </is>
      </c>
      <c r="B13" s="6" t="n"/>
      <c r="C13" s="7" t="inlineStr">
        <is>
          <t>登記事項証明書（建物）の新築の日付。1981年（昭和56年）5月31日以前なら、3,000万円控除の要件の一つに当たります</t>
        </is>
      </c>
    </row>
    <row r="14" ht="28" customHeight="1">
      <c r="A14" s="5" t="inlineStr">
        <is>
          <t>土地の面積（㎡）</t>
        </is>
      </c>
      <c r="B14" s="9" t="n"/>
      <c r="C14" s="7" t="inlineStr">
        <is>
          <t>登記事項証明書、課税明細書の地積</t>
        </is>
      </c>
    </row>
    <row r="15" ht="40" customHeight="1">
      <c r="A15" s="5" t="inlineStr">
        <is>
          <t>固定資産税・都市計画税（年額・円）</t>
        </is>
      </c>
      <c r="B15" s="10" t="n"/>
      <c r="C15" s="7" t="inlineStr">
        <is>
          <t>毎年の課税明細書。「保有コストの試算」ツールで10年分を計算できます</t>
        </is>
      </c>
    </row>
    <row r="16" ht="35" customHeight="1">
      <c r="A16" s="5" t="inlineStr">
        <is>
          <t>現況</t>
        </is>
      </c>
      <c r="B16" s="6" t="n"/>
      <c r="C16" s="7" t="inlineStr">
        <is>
          <t>貸している場合、3,000万円控除は使えなくなります</t>
        </is>
      </c>
    </row>
    <row r="17" ht="35" customHeight="1">
      <c r="A17" s="5" t="inlineStr">
        <is>
          <t>家財・残置物の量</t>
        </is>
      </c>
      <c r="B17" s="6" t="n"/>
      <c r="C17" s="7" t="inlineStr">
        <is>
          <t>片付けは、姉妹サイトのふれあいの丘に手順があります</t>
        </is>
      </c>
    </row>
    <row r="18" ht="35" customHeight="1">
      <c r="A18" s="5" t="inlineStr">
        <is>
          <t>抵当権などの有無</t>
        </is>
      </c>
      <c r="B18" s="6" t="n"/>
      <c r="C18" s="7" t="inlineStr">
        <is>
          <t>登記事項証明書の権利部（乙区）。ある場合は、売る前に抹消の手続きが要ります</t>
        </is>
      </c>
    </row>
    <row r="19" ht="35" customHeight="1">
      <c r="A19" s="5" t="inlineStr">
        <is>
          <t>境界・隣地の状況</t>
        </is>
      </c>
      <c r="B19" s="6" t="n"/>
      <c r="C19" s="7" t="inlineStr">
        <is>
          <t>境界確認書、測量図があるか。ない場合は測量の費用を確認します</t>
        </is>
      </c>
    </row>
    <row r="20" ht="35" customHeight="1">
      <c r="A20" s="5" t="inlineStr">
        <is>
          <t>道路との関係</t>
        </is>
      </c>
      <c r="B20" s="6" t="n"/>
      <c r="C20" s="7" t="inlineStr">
        <is>
          <t>敷地が幅2m以上で道路に接しているか。接していない場合は、再建築・売却の記事を参照</t>
        </is>
      </c>
    </row>
    <row r="21" ht="28" customHeight="1">
      <c r="A21" s="5" t="inlineStr">
        <is>
          <t>鍵を持っている人</t>
        </is>
      </c>
      <c r="B21" s="6" t="n"/>
      <c r="C21" s="7" t="inlineStr"/>
    </row>
    <row r="22" ht="35" customHeight="1">
      <c r="A22" s="5" t="inlineStr">
        <is>
          <t>見回り・管理をしている人</t>
        </is>
      </c>
      <c r="B22" s="6" t="n"/>
      <c r="C22" s="7" t="inlineStr">
        <is>
          <t>管理のチェックリストを使うと、記録を共有できます</t>
        </is>
      </c>
    </row>
    <row r="23" ht="28" customHeight="1">
      <c r="A23" s="5" t="inlineStr">
        <is>
          <t>近所の連絡先（自治会・隣家）</t>
        </is>
      </c>
      <c r="B23" s="6" t="n"/>
      <c r="C23" s="7" t="inlineStr"/>
    </row>
  </sheetData>
  <mergeCells count="3">
    <mergeCell ref="A1:C1"/>
    <mergeCell ref="A3:C3"/>
    <mergeCell ref="A2:C2"/>
  </mergeCells>
  <dataValidations count="5">
    <dataValidation sqref="B10" showDropDown="0" showInputMessage="0" showErrorMessage="0" allowBlank="1" errorTitle="入力できない値です" error="リストから選んでください。" type="list">
      <formula1>"登記済み,未了（遺産分割協議が済んでいる）,未了（遺産分割協議の途中）,相続人申告登記を済ませた,わからない"</formula1>
    </dataValidation>
    <dataValidation sqref="B12" showDropDown="0" showInputMessage="0" showErrorMessage="0" allowBlank="1" errorTitle="入力できない値です" error="リストから選んでください。" type="list">
      <formula1>"ある,ない,わからない"</formula1>
    </dataValidation>
    <dataValidation sqref="B16" showDropDown="0" showInputMessage="0" showErrorMessage="0" allowBlank="1" errorTitle="入力できない値です" error="リストから選んでください。" type="list">
      <formula1>"空き家,家族が住んでいる,貸している,倉庫・物置として使っている"</formula1>
    </dataValidation>
    <dataValidation sqref="B17" showDropDown="0" showInputMessage="0" showErrorMessage="0" allowBlank="1" errorTitle="入力できない値です" error="リストから選んでください。" type="list">
      <formula1>"ほとんどない,少しある,多い,わからない"</formula1>
    </dataValidation>
    <dataValidation sqref="B18" showDropDown="0" showInputMessage="0" showErrorMessage="0" allowBlank="1" errorTitle="入力できない値です" error="リストから選んでください。" type="list">
      <formula1>"ない,ある,わからない"</formula1>
    </dataValidation>
  </dataValidations>
  <printOptions horizontalCentered="1"/>
  <pageMargins left="0.4" right="0.4" top="0.5" bottom="0.6" header="0.5" footer="0.5"/>
  <pageSetup orientation="portrait" paperSize="9" fitToHeight="0" fitToWidth="1"/>
  <headerFooter>
    <oddHeader/>
    <oddFooter>&amp;L&amp;8 実家の手引き https://akiya-jikka.com/guide/souzoku-chokugo/kazoku-kaigi-sheet/&amp;R&amp;8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0" customWidth="1" min="2" max="2"/>
    <col width="12" customWidth="1" min="3" max="3"/>
    <col width="18" customWidth="1" min="4" max="4"/>
    <col width="36" customWidth="1" min="5" max="5"/>
    <col width="20" customWidth="1" min="6" max="6"/>
    <col width="18" customWidth="1" min="7" max="7"/>
    <col width="12" customWidth="1" min="8" max="8"/>
  </cols>
  <sheetData>
    <row r="1" ht="28" customHeight="1">
      <c r="A1" s="2" t="inlineStr">
        <is>
          <t>家族会議シート　2. 一人ずつの希望</t>
        </is>
      </c>
    </row>
    <row r="2">
      <c r="A2" s="3" t="inlineStr">
        <is>
          <t>会議の前に、一人ずつ書いてもらいます。理由と条件（いつまでに・いくらまでなら）も書くと、話が進みます。</t>
        </is>
      </c>
    </row>
    <row r="4" ht="40" customHeight="1">
      <c r="A4" s="11" t="inlineStr">
        <is>
          <t>氏名</t>
        </is>
      </c>
      <c r="B4" s="11" t="inlineStr">
        <is>
          <t>続柄</t>
        </is>
      </c>
      <c r="C4" s="11" t="inlineStr">
        <is>
          <t>相続人・共有者か（○×）</t>
        </is>
      </c>
      <c r="D4" s="11" t="inlineStr">
        <is>
          <t>希望</t>
        </is>
      </c>
      <c r="E4" s="11" t="inlineStr">
        <is>
          <t>理由・条件</t>
        </is>
      </c>
      <c r="F4" s="11" t="inlineStr">
        <is>
          <t>負担できる費用の目安</t>
        </is>
      </c>
      <c r="G4" s="11" t="inlineStr">
        <is>
          <t>連絡先</t>
        </is>
      </c>
      <c r="H4" s="11" t="inlineStr">
        <is>
          <t>会議に出られるか（○×）</t>
        </is>
      </c>
    </row>
    <row r="5" ht="40" customHeight="1">
      <c r="A5" s="6" t="n"/>
      <c r="B5" s="12" t="n"/>
      <c r="C5" s="12" t="n"/>
      <c r="D5" s="6" t="n"/>
      <c r="E5" s="13" t="n"/>
      <c r="F5" s="13" t="n"/>
      <c r="G5" s="13" t="n"/>
      <c r="H5" s="12" t="n"/>
    </row>
    <row r="6" ht="40" customHeight="1">
      <c r="A6" s="6" t="n"/>
      <c r="B6" s="12" t="n"/>
      <c r="C6" s="12" t="n"/>
      <c r="D6" s="6" t="n"/>
      <c r="E6" s="13" t="n"/>
      <c r="F6" s="13" t="n"/>
      <c r="G6" s="13" t="n"/>
      <c r="H6" s="12" t="n"/>
    </row>
    <row r="7" ht="40" customHeight="1">
      <c r="A7" s="6" t="n"/>
      <c r="B7" s="12" t="n"/>
      <c r="C7" s="12" t="n"/>
      <c r="D7" s="6" t="n"/>
      <c r="E7" s="13" t="n"/>
      <c r="F7" s="13" t="n"/>
      <c r="G7" s="13" t="n"/>
      <c r="H7" s="12" t="n"/>
    </row>
    <row r="8" ht="40" customHeight="1">
      <c r="A8" s="6" t="n"/>
      <c r="B8" s="12" t="n"/>
      <c r="C8" s="12" t="n"/>
      <c r="D8" s="6" t="n"/>
      <c r="E8" s="13" t="n"/>
      <c r="F8" s="13" t="n"/>
      <c r="G8" s="13" t="n"/>
      <c r="H8" s="12" t="n"/>
    </row>
    <row r="9" ht="40" customHeight="1">
      <c r="A9" s="6" t="n"/>
      <c r="B9" s="12" t="n"/>
      <c r="C9" s="12" t="n"/>
      <c r="D9" s="6" t="n"/>
      <c r="E9" s="13" t="n"/>
      <c r="F9" s="13" t="n"/>
      <c r="G9" s="13" t="n"/>
      <c r="H9" s="12" t="n"/>
    </row>
    <row r="10" ht="40" customHeight="1">
      <c r="A10" s="6" t="n"/>
      <c r="B10" s="12" t="n"/>
      <c r="C10" s="12" t="n"/>
      <c r="D10" s="6" t="n"/>
      <c r="E10" s="13" t="n"/>
      <c r="F10" s="13" t="n"/>
      <c r="G10" s="13" t="n"/>
      <c r="H10" s="12" t="n"/>
    </row>
    <row r="11" ht="40" customHeight="1">
      <c r="A11" s="6" t="n"/>
      <c r="B11" s="12" t="n"/>
      <c r="C11" s="12" t="n"/>
      <c r="D11" s="6" t="n"/>
      <c r="E11" s="13" t="n"/>
      <c r="F11" s="13" t="n"/>
      <c r="G11" s="13" t="n"/>
      <c r="H11" s="12" t="n"/>
    </row>
    <row r="12" ht="40" customHeight="1">
      <c r="A12" s="6" t="n"/>
      <c r="B12" s="12" t="n"/>
      <c r="C12" s="12" t="n"/>
      <c r="D12" s="6" t="n"/>
      <c r="E12" s="13" t="n"/>
      <c r="F12" s="13" t="n"/>
      <c r="G12" s="13" t="n"/>
      <c r="H12" s="12" t="n"/>
    </row>
    <row r="14">
      <c r="A14" s="14" t="inlineStr">
        <is>
          <t>希望の集計</t>
        </is>
      </c>
      <c r="B14" s="14" t="n"/>
      <c r="C14" s="14" t="n"/>
    </row>
    <row r="15">
      <c r="A15" s="15" t="inlineStr">
        <is>
          <t>住みたい</t>
        </is>
      </c>
      <c r="B15" s="15" t="n"/>
      <c r="C15" s="16">
        <f>COUNTIF($D$5:$D$12,"住みたい")</f>
        <v/>
      </c>
    </row>
    <row r="16">
      <c r="A16" s="15" t="inlineStr">
        <is>
          <t>売りたい</t>
        </is>
      </c>
      <c r="B16" s="15" t="n"/>
      <c r="C16" s="16">
        <f>COUNTIF($D$5:$D$12,"売りたい")</f>
        <v/>
      </c>
    </row>
    <row r="17">
      <c r="A17" s="15" t="inlineStr">
        <is>
          <t>貸したい</t>
        </is>
      </c>
      <c r="B17" s="15" t="n"/>
      <c r="C17" s="16">
        <f>COUNTIF($D$5:$D$12,"貸したい")</f>
        <v/>
      </c>
    </row>
    <row r="18">
      <c r="A18" s="15" t="inlineStr">
        <is>
          <t>まだ決めない</t>
        </is>
      </c>
      <c r="B18" s="15" t="n"/>
      <c r="C18" s="16">
        <f>COUNTIF($D$5:$D$12,"まだ決めない")</f>
        <v/>
      </c>
    </row>
    <row r="19">
      <c r="A19" s="15" t="inlineStr">
        <is>
          <t>その他（理由欄に書く）</t>
        </is>
      </c>
      <c r="B19" s="15" t="n"/>
      <c r="C19" s="16">
        <f>COUNTIF($D$5:$D$12,"その他（理由欄に書く）")</f>
        <v/>
      </c>
    </row>
    <row r="20">
      <c r="A20" s="5" t="inlineStr">
        <is>
          <t>判定</t>
        </is>
      </c>
      <c r="B20" s="15" t="n"/>
      <c r="C20" s="17">
        <f>IF(COUNTA($D$5:$D$12)=0,"",IF(MAX(C15:C19)=COUNTA($D$5:$D$12),"全員の希望が同じです","希望が分かれています"))</f>
        <v/>
      </c>
      <c r="D20" s="17" t="n"/>
      <c r="E20" s="17" t="n"/>
    </row>
  </sheetData>
  <mergeCells count="10">
    <mergeCell ref="A20:B20"/>
    <mergeCell ref="A16:B16"/>
    <mergeCell ref="A15:B15"/>
    <mergeCell ref="A19:B19"/>
    <mergeCell ref="A14:C14"/>
    <mergeCell ref="A2:H2"/>
    <mergeCell ref="A17:B17"/>
    <mergeCell ref="A1:H1"/>
    <mergeCell ref="A18:B18"/>
    <mergeCell ref="C20:E20"/>
  </mergeCells>
  <dataValidations count="2">
    <dataValidation sqref="D5:D12" showDropDown="0" showInputMessage="0" showErrorMessage="0" allowBlank="1" errorTitle="入力できない値です" error="リストから選んでください。" type="list">
      <formula1>"住みたい,売りたい,貸したい,まだ決めない,その他（理由欄に書く）"</formula1>
    </dataValidation>
    <dataValidation sqref="C5:C12 H5:H12" showDropDown="0" showInputMessage="0" showErrorMessage="0" allowBlank="1" errorTitle="入力できない値です" error="リストから選んでください。" type="list">
      <formula1>"○,×"</formula1>
    </dataValidation>
  </dataValidations>
  <printOptions horizontalCentered="1"/>
  <pageMargins left="0.4" right="0.4" top="0.5" bottom="0.6" header="0.5" footer="0.5"/>
  <pageSetup orientation="landscape" paperSize="9" fitToHeight="0" fitToWidth="1"/>
  <headerFooter>
    <oddHeader/>
    <oddFooter>&amp;L&amp;8 実家の手引き https://akiya-jikka.com/guide/souzoku-chokugo/kazoku-kaigi-sheet/&amp;R&amp;8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5" customWidth="1" min="2" max="2"/>
    <col width="26" customWidth="1" min="3" max="3"/>
    <col width="52" customWidth="1" min="4" max="4"/>
    <col width="14" customWidth="1" min="5" max="5"/>
    <col width="11" customWidth="1" min="6" max="6"/>
    <col width="10" customWidth="1" min="7" max="7"/>
    <col width="24" customWidth="1" min="8" max="8"/>
    <col width="22" customWidth="1" min="9" max="9"/>
    <col width="24" customWidth="1" min="10" max="10"/>
  </cols>
  <sheetData>
    <row r="1" ht="28" customHeight="1">
      <c r="A1" s="2" t="inlineStr">
        <is>
          <t>家族会議シート　3. 7つの出口の比較</t>
        </is>
      </c>
    </row>
    <row r="2" ht="44" customHeight="1">
      <c r="A2" s="3" t="inlineStr">
        <is>
          <t>見積りや査定が取れた出口から、黄色の欄に書きます。費用は「手取り」または「かかる費用」を、同じ基準で書きます（売る場合は、税と費用を引いた手取り。持ち続ける場合は、10年の維持費）。「向くとき」「期限・費用の要点」は目安で、個別の判断は税理士・司法書士・不動産会社にご確認ください。</t>
        </is>
      </c>
    </row>
    <row r="4" ht="42" customHeight="1">
      <c r="A4" s="11" t="inlineStr">
        <is>
          <t>No</t>
        </is>
      </c>
      <c r="B4" s="11" t="inlineStr">
        <is>
          <t>出口</t>
        </is>
      </c>
      <c r="C4" s="11" t="inlineStr">
        <is>
          <t>向くとき</t>
        </is>
      </c>
      <c r="D4" s="11" t="inlineStr">
        <is>
          <t>期限・費用の要点（制度のルール）</t>
        </is>
      </c>
      <c r="E4" s="11" t="inlineStr">
        <is>
          <t>費用・手取りの見込み（円）</t>
        </is>
      </c>
      <c r="F4" s="11" t="inlineStr">
        <is>
          <t>期間（か月）</t>
        </is>
      </c>
      <c r="G4" s="11" t="inlineStr">
        <is>
          <t>手間（多・中・少）</t>
        </is>
      </c>
      <c r="H4" s="11" t="inlineStr">
        <is>
          <t>家族の意見</t>
        </is>
      </c>
      <c r="I4" s="11" t="inlineStr">
        <is>
          <t>メモ</t>
        </is>
      </c>
      <c r="J4" s="11" t="inlineStr">
        <is>
          <t>詳しい記事（akiya-jikka.com）</t>
        </is>
      </c>
    </row>
    <row r="5" ht="64" customHeight="1">
      <c r="A5" s="18" t="inlineStr">
        <is>
          <t>1</t>
        </is>
      </c>
      <c r="B5" s="5" t="inlineStr">
        <is>
          <t>売る（仲介）</t>
        </is>
      </c>
      <c r="C5" s="7" t="inlineStr">
        <is>
          <t>買い手が見込め、時間をかけて市場の価格で売りたい。</t>
        </is>
      </c>
      <c r="D5" s="7" t="inlineStr">
        <is>
          <t>3,000万円控除を使うなら、売る期限は「相続開始から3年目の年末」と「2027年12月31日」の早い日。仲介手数料には上限があり、800万円以下の低廉な空家等は30万円（税別）まで。</t>
        </is>
      </c>
      <c r="E5" s="19" t="n"/>
      <c r="F5" s="20" t="n"/>
      <c r="G5" s="12" t="n"/>
      <c r="H5" s="13" t="n"/>
      <c r="I5" s="13" t="n"/>
      <c r="J5" s="21" t="inlineStr">
        <is>
          <t>https://akiya-jikka.com/sell/</t>
        </is>
      </c>
    </row>
    <row r="6" ht="49.5" customHeight="1">
      <c r="A6" s="18" t="inlineStr">
        <is>
          <t>2</t>
        </is>
      </c>
      <c r="B6" s="5" t="inlineStr">
        <is>
          <t>買取業者に売る</t>
        </is>
      </c>
      <c r="C6" s="7" t="inlineStr">
        <is>
          <t>早く、現状のまま手放したい。</t>
        </is>
      </c>
      <c r="D6" s="7" t="inlineStr">
        <is>
          <t>仲介より価格は低くなる傾向。複数社の査定を同じ条件で比べる。売ったあとの契約不適合責任の扱いを契約で確かめる。</t>
        </is>
      </c>
      <c r="E6" s="19" t="n"/>
      <c r="F6" s="20" t="n"/>
      <c r="G6" s="12" t="n"/>
      <c r="H6" s="13" t="n"/>
      <c r="I6" s="13" t="n"/>
      <c r="J6" s="21" t="inlineStr">
        <is>
          <t>https://akiya-jikka.com/kaitori/</t>
        </is>
      </c>
    </row>
    <row r="7" ht="49.5" customHeight="1">
      <c r="A7" s="18" t="inlineStr">
        <is>
          <t>3</t>
        </is>
      </c>
      <c r="B7" s="5" t="inlineStr">
        <is>
          <t>貸す</t>
        </is>
      </c>
      <c r="C7" s="7" t="inlineStr">
        <is>
          <t>傷みが軽く、借り手が見込める。当面は手放さず収入を得たい。</t>
        </is>
      </c>
      <c r="D7" s="7" t="inlineStr">
        <is>
          <t>貸すと、空き家の3,000万円控除は使えなくなる（国税庁 No.3306）。収支は「空き家を貸す収支シミュレーション」で計算できる。</t>
        </is>
      </c>
      <c r="E7" s="19" t="n"/>
      <c r="F7" s="20" t="n"/>
      <c r="G7" s="12" t="n"/>
      <c r="H7" s="13" t="n"/>
      <c r="I7" s="13" t="n"/>
      <c r="J7" s="21" t="inlineStr">
        <is>
          <t>https://akiya-jikka.com/katsuyo/shushi-simulation/</t>
        </is>
      </c>
    </row>
    <row r="8" ht="49.5" customHeight="1">
      <c r="A8" s="18" t="inlineStr">
        <is>
          <t>4</t>
        </is>
      </c>
      <c r="B8" s="5" t="inlineStr">
        <is>
          <t>土地を活用する</t>
        </is>
      </c>
      <c r="C8" s="7" t="inlineStr">
        <is>
          <t>土地の需要を確かめた。駐車場・賃貸住宅などに使いたい。</t>
        </is>
      </c>
      <c r="D8" s="7" t="inlineStr">
        <is>
          <t>収益の公的な統計はない。複数の事業者のプランで比べる。活用でも3,000万円控除は使えなくなる。</t>
        </is>
      </c>
      <c r="E8" s="19" t="n"/>
      <c r="F8" s="20" t="n"/>
      <c r="G8" s="12" t="n"/>
      <c r="H8" s="13" t="n"/>
      <c r="I8" s="13" t="n"/>
      <c r="J8" s="21" t="inlineStr">
        <is>
          <t>https://akiya-jikka.com/katsuyo/</t>
        </is>
      </c>
    </row>
    <row r="9" ht="49.5" customHeight="1">
      <c r="A9" s="18" t="inlineStr">
        <is>
          <t>5</t>
        </is>
      </c>
      <c r="B9" s="5" t="inlineStr">
        <is>
          <t>解体して更地にする</t>
        </is>
      </c>
      <c r="C9" s="7" t="inlineStr">
        <is>
          <t>建物に価値がなく、更地のほうが売れる・活用しやすい。</t>
        </is>
      </c>
      <c r="D9" s="7" t="inlineStr">
        <is>
          <t>建物がなくなると住宅用地の特例が外れ、土地の固定資産税が上がる（地方税法349条の3の2）。解体費は見積りで確かめる。</t>
        </is>
      </c>
      <c r="E9" s="19" t="n"/>
      <c r="F9" s="20" t="n"/>
      <c r="G9" s="12" t="n"/>
      <c r="H9" s="13" t="n"/>
      <c r="I9" s="13" t="n"/>
      <c r="J9" s="21" t="inlineStr">
        <is>
          <t>https://akiya-jikka.com/kaitai/</t>
        </is>
      </c>
    </row>
    <row r="10" ht="49.5" customHeight="1">
      <c r="A10" s="18" t="inlineStr">
        <is>
          <t>6</t>
        </is>
      </c>
      <c r="B10" s="5" t="inlineStr">
        <is>
          <t>国庫帰属</t>
        </is>
      </c>
      <c r="C10" s="7" t="inlineStr">
        <is>
          <t>売れない・使わない土地を手放したい。</t>
        </is>
      </c>
      <c r="D10" s="7" t="inlineStr">
        <is>
          <t>審査手数料は1筆14,000円、負担金は原則20万円。建物がある土地は申請できない。共有の土地は共有者全員で申請する。標準処理期間は8か月。</t>
        </is>
      </c>
      <c r="E10" s="19" t="n"/>
      <c r="F10" s="20" t="n"/>
      <c r="G10" s="12" t="n"/>
      <c r="H10" s="13" t="n"/>
      <c r="I10" s="13" t="n"/>
      <c r="J10" s="21" t="inlineStr">
        <is>
          <t>https://akiya-jikka.com/kokko/</t>
        </is>
      </c>
    </row>
    <row r="11" ht="49.5" customHeight="1">
      <c r="A11" s="18" t="inlineStr">
        <is>
          <t>7</t>
        </is>
      </c>
      <c r="B11" s="5" t="inlineStr">
        <is>
          <t>持ち続ける</t>
        </is>
      </c>
      <c r="C11" s="7" t="inlineStr">
        <is>
          <t>使う予定がある、または決めるまで時間が要る。</t>
        </is>
      </c>
      <c r="D11" s="7" t="inlineStr">
        <is>
          <t>固定資産税と管理の費用が続く。管理が行き届かず市町村の勧告を受けると、敷地の特例が外れる。相続登記・期限は進み続ける。</t>
        </is>
      </c>
      <c r="E11" s="19" t="n"/>
      <c r="F11" s="20" t="n"/>
      <c r="G11" s="12" t="n"/>
      <c r="H11" s="13" t="n"/>
      <c r="I11" s="13" t="n"/>
      <c r="J11" s="21" t="inlineStr">
        <is>
          <t>https://akiya-jikka.com/hoyu/</t>
        </is>
      </c>
    </row>
    <row r="13" ht="32" customHeight="1">
      <c r="A13" s="14" t="inlineStr">
        <is>
          <t>わが家の第一候補</t>
        </is>
      </c>
      <c r="B13" s="14" t="n"/>
      <c r="C13" s="14" t="n"/>
      <c r="D13" s="6" t="n"/>
      <c r="E13" s="6" t="n"/>
      <c r="F13" s="6" t="n"/>
      <c r="G13" s="6" t="n"/>
      <c r="H13" s="6" t="n"/>
      <c r="I13" s="6" t="n"/>
      <c r="J13" s="6" t="n"/>
    </row>
    <row r="14" ht="52" customHeight="1">
      <c r="A14" s="14" t="inlineStr">
        <is>
          <t>理由</t>
        </is>
      </c>
      <c r="B14" s="14" t="n"/>
      <c r="C14" s="14" t="n"/>
      <c r="D14" s="6" t="n"/>
      <c r="E14" s="6" t="n"/>
      <c r="F14" s="6" t="n"/>
      <c r="G14" s="6" t="n"/>
      <c r="H14" s="6" t="n"/>
      <c r="I14" s="6" t="n"/>
      <c r="J14" s="6" t="n"/>
    </row>
  </sheetData>
  <mergeCells count="6">
    <mergeCell ref="D14:J14"/>
    <mergeCell ref="A1:J1"/>
    <mergeCell ref="A13:C13"/>
    <mergeCell ref="A14:C14"/>
    <mergeCell ref="A2:J2"/>
    <mergeCell ref="D13:J13"/>
  </mergeCells>
  <dataValidations count="3">
    <dataValidation sqref="G5:G11" showDropDown="0" showInputMessage="0" showErrorMessage="0" allowBlank="1" errorTitle="入力できない値です" error="リストから選んでください。" type="list">
      <formula1>"多,中,少"</formula1>
    </dataValidation>
    <dataValidation sqref="F5:F11" showDropDown="0" showInputMessage="0" showErrorMessage="0" allowBlank="1" errorTitle="入力できない値です" error="0以上の数字で入力してください。ない項目は0を入れます。" type="decimal" operator="greaterThanOrEqual">
      <formula1>0</formula1>
    </dataValidation>
    <dataValidation sqref="D13" showDropDown="0" showInputMessage="0" showErrorMessage="0" allowBlank="1" errorTitle="入力できない値です" error="リストから選んでください。" type="list">
      <formula1>"売る（仲介）,買取業者に売る,貸す,土地を活用する,解体して更地にする,国庫帰属,持ち続ける"</formula1>
    </dataValidation>
  </dataValidations>
  <hyperlinks>
    <hyperlink xmlns:r="http://schemas.openxmlformats.org/officeDocument/2006/relationships" ref="J5" r:id="rId1"/>
    <hyperlink xmlns:r="http://schemas.openxmlformats.org/officeDocument/2006/relationships" ref="J6" r:id="rId2"/>
    <hyperlink xmlns:r="http://schemas.openxmlformats.org/officeDocument/2006/relationships" ref="J7" r:id="rId3"/>
    <hyperlink xmlns:r="http://schemas.openxmlformats.org/officeDocument/2006/relationships" ref="J8" r:id="rId4"/>
    <hyperlink xmlns:r="http://schemas.openxmlformats.org/officeDocument/2006/relationships" ref="J9" r:id="rId5"/>
    <hyperlink xmlns:r="http://schemas.openxmlformats.org/officeDocument/2006/relationships" ref="J10" r:id="rId6"/>
    <hyperlink xmlns:r="http://schemas.openxmlformats.org/officeDocument/2006/relationships" ref="J11" r:id="rId7"/>
  </hyperlinks>
  <printOptions horizontalCentered="1"/>
  <pageMargins left="0.4" right="0.4" top="0.5" bottom="0.6" header="0.5" footer="0.5"/>
  <pageSetup orientation="landscape" paperSize="9" fitToHeight="0" fitToWidth="1"/>
  <headerFooter>
    <oddHeader/>
    <oddFooter>&amp;L&amp;8 実家の手引き https://akiya-jikka.com/guide/souzoku-chokugo/kazoku-kaigi-sheet/&amp;R&amp;8 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36" customWidth="1" min="3" max="3"/>
    <col width="36" customWidth="1" min="4" max="4"/>
    <col width="12" customWidth="1" min="5" max="5"/>
    <col width="12" customWidth="1" min="6" max="6"/>
    <col width="12" customWidth="1" min="7" max="7"/>
  </cols>
  <sheetData>
    <row r="1" ht="28" customHeight="1">
      <c r="A1" s="2" t="inlineStr">
        <is>
          <t>家族会議シート　4. 決めたこと・次にやること</t>
        </is>
      </c>
    </row>
    <row r="2">
      <c r="A2" s="4" t="inlineStr">
        <is>
          <t>次の会議の日</t>
        </is>
      </c>
      <c r="B2" s="4" t="n"/>
      <c r="C2" s="8" t="n"/>
      <c r="D2" s="6" t="n"/>
    </row>
    <row r="3">
      <c r="A3" s="3" t="inlineStr">
        <is>
          <t>決めたことは、その場で書いて全員で読み上げます。担当と期限が空欄の項目は、決まっていない項目です。</t>
        </is>
      </c>
    </row>
    <row r="5">
      <c r="A5" s="22" t="inlineStr">
        <is>
          <t>No</t>
        </is>
      </c>
      <c r="B5" s="22" t="inlineStr">
        <is>
          <t>議題</t>
        </is>
      </c>
      <c r="C5" s="22" t="inlineStr">
        <is>
          <t>決めたこと</t>
        </is>
      </c>
      <c r="D5" s="22" t="inlineStr">
        <is>
          <t>次にやること</t>
        </is>
      </c>
      <c r="E5" s="22" t="inlineStr">
        <is>
          <t>担当</t>
        </is>
      </c>
      <c r="F5" s="22" t="inlineStr">
        <is>
          <t>期限</t>
        </is>
      </c>
      <c r="G5" s="22" t="inlineStr">
        <is>
          <t>状況</t>
        </is>
      </c>
    </row>
    <row r="6" ht="42" customHeight="1">
      <c r="A6" s="18" t="n">
        <v>1</v>
      </c>
      <c r="B6" s="23" t="inlineStr">
        <is>
          <t>家の方向（第一候補）</t>
        </is>
      </c>
      <c r="C6" s="13" t="n"/>
      <c r="D6" s="13" t="n"/>
      <c r="E6" s="24" t="n"/>
      <c r="F6" s="25" t="n"/>
      <c r="G6" s="24" t="n"/>
    </row>
    <row r="7" ht="42" customHeight="1">
      <c r="A7" s="18" t="n">
        <v>2</v>
      </c>
      <c r="B7" s="23" t="inlineStr">
        <is>
          <t>家族の窓口になる人</t>
        </is>
      </c>
      <c r="C7" s="13" t="n"/>
      <c r="D7" s="13" t="n"/>
      <c r="E7" s="24" t="n"/>
      <c r="F7" s="25" t="n"/>
      <c r="G7" s="24" t="n"/>
    </row>
    <row r="8" ht="42" customHeight="1">
      <c r="A8" s="18" t="n">
        <v>3</v>
      </c>
      <c r="B8" s="23" t="inlineStr">
        <is>
          <t>相続放棄をするか（期限の確認）</t>
        </is>
      </c>
      <c r="C8" s="13" t="n"/>
      <c r="D8" s="13" t="n"/>
      <c r="E8" s="24" t="n"/>
      <c r="F8" s="25" t="n"/>
      <c r="G8" s="24" t="n"/>
    </row>
    <row r="9" ht="42" customHeight="1">
      <c r="A9" s="18" t="n">
        <v>4</v>
      </c>
      <c r="B9" s="23" t="inlineStr">
        <is>
          <t>相続登記を誰が進めるか</t>
        </is>
      </c>
      <c r="C9" s="13" t="n"/>
      <c r="D9" s="13" t="n"/>
      <c r="E9" s="24" t="n"/>
      <c r="F9" s="25" t="n"/>
      <c r="G9" s="24" t="n"/>
    </row>
    <row r="10" ht="42" customHeight="1">
      <c r="A10" s="18" t="n">
        <v>5</v>
      </c>
      <c r="B10" s="23" t="inlineStr">
        <is>
          <t>売る場合の期限（期限の早見の日付）</t>
        </is>
      </c>
      <c r="C10" s="13" t="n"/>
      <c r="D10" s="13" t="n"/>
      <c r="E10" s="24" t="n"/>
      <c r="F10" s="25" t="n"/>
      <c r="G10" s="24" t="n"/>
    </row>
    <row r="11" ht="42" customHeight="1">
      <c r="A11" s="18" t="n">
        <v>6</v>
      </c>
      <c r="B11" s="23" t="inlineStr">
        <is>
          <t>費用の負担（登記・解体・管理・測量）</t>
        </is>
      </c>
      <c r="C11" s="13" t="n"/>
      <c r="D11" s="13" t="n"/>
      <c r="E11" s="24" t="n"/>
      <c r="F11" s="25" t="n"/>
      <c r="G11" s="24" t="n"/>
    </row>
    <row r="12" ht="42" customHeight="1">
      <c r="A12" s="18" t="n">
        <v>7</v>
      </c>
      <c r="B12" s="23" t="inlineStr">
        <is>
          <t>家の中の物の扱い</t>
        </is>
      </c>
      <c r="C12" s="13" t="n"/>
      <c r="D12" s="13" t="n"/>
      <c r="E12" s="24" t="n"/>
      <c r="F12" s="25" t="n"/>
      <c r="G12" s="24" t="n"/>
    </row>
    <row r="13" ht="42" customHeight="1">
      <c r="A13" s="18" t="n">
        <v>8</v>
      </c>
      <c r="B13" s="23" t="inlineStr">
        <is>
          <t>見回り・管理の分担</t>
        </is>
      </c>
      <c r="C13" s="13" t="n"/>
      <c r="D13" s="13" t="n"/>
      <c r="E13" s="24" t="n"/>
      <c r="F13" s="25" t="n"/>
      <c r="G13" s="24" t="n"/>
    </row>
    <row r="14" ht="42" customHeight="1">
      <c r="A14" s="18" t="n">
        <v>9</v>
      </c>
      <c r="B14" s="23" t="inlineStr">
        <is>
          <t>売る・貸す場合の相談先（不動産会社・税理士・司法書士）</t>
        </is>
      </c>
      <c r="C14" s="13" t="n"/>
      <c r="D14" s="13" t="n"/>
      <c r="E14" s="24" t="n"/>
      <c r="F14" s="25" t="n"/>
      <c r="G14" s="24" t="n"/>
    </row>
    <row r="15" ht="42" customHeight="1">
      <c r="A15" s="18" t="n">
        <v>10</v>
      </c>
      <c r="B15" s="13" t="n"/>
      <c r="C15" s="13" t="n"/>
      <c r="D15" s="13" t="n"/>
      <c r="E15" s="24" t="n"/>
      <c r="F15" s="25" t="n"/>
      <c r="G15" s="24" t="n"/>
    </row>
    <row r="16" ht="42" customHeight="1">
      <c r="A16" s="18" t="n">
        <v>11</v>
      </c>
      <c r="B16" s="13" t="n"/>
      <c r="C16" s="13" t="n"/>
      <c r="D16" s="13" t="n"/>
      <c r="E16" s="24" t="n"/>
      <c r="F16" s="25" t="n"/>
      <c r="G16" s="24" t="n"/>
    </row>
    <row r="17" ht="42" customHeight="1">
      <c r="A17" s="18" t="n">
        <v>12</v>
      </c>
      <c r="B17" s="13" t="n"/>
      <c r="C17" s="13" t="n"/>
      <c r="D17" s="13" t="n"/>
      <c r="E17" s="24" t="n"/>
      <c r="F17" s="25" t="n"/>
      <c r="G17" s="24" t="n"/>
    </row>
    <row r="19">
      <c r="B19" s="5" t="inlineStr">
        <is>
          <t>済みの項目</t>
        </is>
      </c>
      <c r="C19" s="17">
        <f>COUNTIF(G6:G17,"済")&amp;" / "&amp;COUNTA(B6:B17)&amp;" 項目"</f>
        <v/>
      </c>
    </row>
  </sheetData>
  <mergeCells count="4">
    <mergeCell ref="A3:G3"/>
    <mergeCell ref="A2:B2"/>
    <mergeCell ref="A1:G1"/>
    <mergeCell ref="C2:D2"/>
  </mergeCells>
  <conditionalFormatting sqref="A6:G17">
    <cfRule type="expression" priority="1" dxfId="0">
      <formula>$G6="済"</formula>
    </cfRule>
  </conditionalFormatting>
  <dataValidations count="1">
    <dataValidation sqref="G6:G17" showDropDown="0" showInputMessage="0" showErrorMessage="0" allowBlank="1" errorTitle="入力できない値です" error="リストから選んでください。" type="list">
      <formula1>"未着手,進行中,済"</formula1>
    </dataValidation>
  </dataValidations>
  <printOptions horizontalCentered="1"/>
  <pageMargins left="0.4" right="0.4" top="0.5" bottom="0.6" header="0.5" footer="0.5"/>
  <pageSetup orientation="landscape" paperSize="9" fitToHeight="0" fitToWidth="1"/>
  <headerFooter>
    <oddHeader/>
    <oddFooter>&amp;L&amp;8 実家の手引き https://akiya-jikka.com/guide/souzoku-chokugo/kazoku-kaigi-sheet/&amp;R&amp;8 &amp;P /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0" customWidth="1" min="2" max="2"/>
    <col width="8" customWidth="1" min="3" max="3"/>
    <col width="14" customWidth="1" min="4" max="4"/>
    <col width="40" customWidth="1" min="5" max="5"/>
    <col width="42" customWidth="1" min="6" max="6"/>
  </cols>
  <sheetData>
    <row r="1" ht="28" customHeight="1">
      <c r="A1" s="2" t="inlineStr">
        <is>
          <t>家族会議シート　5. 期限の早見</t>
        </is>
      </c>
    </row>
    <row r="2" ht="44" customHeight="1">
      <c r="A2" s="3" t="inlineStr">
        <is>
          <t>亡くなった日を入れると、期限の日付が出ます。祝日は考慮しません。土日祝・年末年始に当たる場合の扱いと、取得費加算などの期限は、期限カレンダー（https://akiya-jikka.com/tools/kigen-calendar/）で確かめてください。</t>
        </is>
      </c>
    </row>
    <row r="4">
      <c r="A4" s="14" t="inlineStr">
        <is>
          <t>入力</t>
        </is>
      </c>
      <c r="B4" s="14" t="n"/>
      <c r="C4" s="14" t="n"/>
      <c r="D4" s="14" t="n"/>
      <c r="E4" s="14" t="n"/>
      <c r="F4" s="14" t="n"/>
    </row>
    <row r="5" ht="30" customHeight="1">
      <c r="A5" s="23" t="inlineStr">
        <is>
          <t>亡くなった日（相続開始日）</t>
        </is>
      </c>
      <c r="B5" s="26">
        <f>IF('1.基本情報'!B8="","",'1.基本情報'!B8)</f>
        <v/>
      </c>
      <c r="C5" s="7" t="inlineStr">
        <is>
          <t>「基本情報」シートに入れた日が入ります。ここに直接入れてもかまいません</t>
        </is>
      </c>
      <c r="D5" s="15" t="n"/>
      <c r="E5" s="15" t="n"/>
      <c r="F5" s="15" t="n"/>
    </row>
    <row r="6" ht="30" customHeight="1">
      <c r="A6" s="23" t="inlineStr">
        <is>
          <t>相続の開始を知った日（相続税の起算日）</t>
        </is>
      </c>
      <c r="B6" s="27" t="n"/>
      <c r="C6" s="7" t="inlineStr">
        <is>
          <t>空欄なら亡くなった日で計算します</t>
        </is>
      </c>
      <c r="D6" s="15" t="n"/>
      <c r="E6" s="15" t="n"/>
      <c r="F6" s="15" t="n"/>
    </row>
    <row r="7" ht="30" customHeight="1">
      <c r="A7" s="23" t="inlineStr">
        <is>
          <t>自己のために相続の開始を知った日（相続放棄の起算日）</t>
        </is>
      </c>
      <c r="B7" s="27" t="n"/>
      <c r="C7" s="7" t="inlineStr">
        <is>
          <t>空欄なら亡くなった日で計算します。先順位の人が放棄したと知った日などは、その日を入れます</t>
        </is>
      </c>
      <c r="D7" s="15" t="n"/>
      <c r="E7" s="15" t="n"/>
      <c r="F7" s="15" t="n"/>
    </row>
    <row r="8" ht="30" customHeight="1">
      <c r="A8" s="23" t="inlineStr">
        <is>
          <t>不動産を相続で取得したと知った日（相続登記の起算日）</t>
        </is>
      </c>
      <c r="B8" s="27" t="n"/>
      <c r="C8" s="7" t="inlineStr">
        <is>
          <t>空欄なら亡くなった日で計算します</t>
        </is>
      </c>
      <c r="D8" s="15" t="n"/>
      <c r="E8" s="15" t="n"/>
      <c r="F8" s="15" t="n"/>
    </row>
    <row r="10">
      <c r="A10" s="4" t="inlineStr">
        <is>
          <t>期限</t>
        </is>
      </c>
      <c r="B10" s="22" t="inlineStr">
        <is>
          <t>日付</t>
        </is>
      </c>
      <c r="C10" s="22" t="inlineStr">
        <is>
          <t>曜日</t>
        </is>
      </c>
      <c r="D10" s="22" t="inlineStr">
        <is>
          <t>今日から</t>
        </is>
      </c>
      <c r="E10" s="22" t="inlineStr">
        <is>
          <t>根拠</t>
        </is>
      </c>
      <c r="F10" s="22" t="inlineStr">
        <is>
          <t>メモ</t>
        </is>
      </c>
    </row>
    <row r="11" ht="49.5" customHeight="1">
      <c r="A11" s="5" t="inlineStr">
        <is>
          <t>相続放棄（家庭裁判所に申述する最終日）</t>
        </is>
      </c>
      <c r="B11" s="26">
        <f>IF($B$5="","",EDATE(IF($B$7="",$B$5,$B$7),3))</f>
        <v/>
      </c>
      <c r="C11" s="28">
        <f>IF(B11="","",CHOOSE(WEEKDAY(B11),"日","月","火","水","木","金","土"))</f>
        <v/>
      </c>
      <c r="D11" s="28">
        <f>IF(B11="","",IF(B11&lt;TODAY(),"過ぎている",(B11-TODAY())&amp;"日"))</f>
        <v/>
      </c>
      <c r="E11" s="7" t="inlineStr">
        <is>
          <t>民法915条1項</t>
        </is>
      </c>
      <c r="F11" s="7" t="inlineStr">
        <is>
          <t>知った日の翌日から3か月。応当日が最終日。家庭裁判所で期間を伸ばせる場合があります</t>
        </is>
      </c>
    </row>
    <row r="12" ht="64" customHeight="1">
      <c r="A12" s="5" t="inlineStr">
        <is>
          <t>相続税の申告・納税</t>
        </is>
      </c>
      <c r="B12" s="26">
        <f>IF($B$5="","",EDATE(IF($B$6="",$B$5,$B$6),10))</f>
        <v/>
      </c>
      <c r="C12" s="28">
        <f>IF(B12="","",CHOOSE(WEEKDAY(B12),"日","月","火","水","木","金","土"))</f>
        <v/>
      </c>
      <c r="D12" s="28">
        <f>IF(B12="","",IF(B12&lt;TODAY(),"過ぎている",(B12-TODAY())&amp;"日"))</f>
        <v/>
      </c>
      <c r="E12" s="7" t="inlineStr">
        <is>
          <t>相続税法27条1項</t>
        </is>
      </c>
      <c r="F12" s="7" t="inlineStr">
        <is>
          <t>知った日の翌日から10か月。土曜・日曜・祝日・12月29日〜1月3日に当たるときは、翌日以後の最初の平日（国税通則法10条2項）。申告が要るかは、基礎控除などで確かめます</t>
        </is>
      </c>
    </row>
    <row r="13" ht="64" customHeight="1">
      <c r="A13" s="5" t="inlineStr">
        <is>
          <t>相続登記（登記の申請）</t>
        </is>
      </c>
      <c r="B13" s="26">
        <f>IF($B$5="","",IF(IF($B$8="",$B$5,$B$8)&lt;DATE(2024,4,1),DATE(2027,3,31),EDATE(IF($B$8="",$B$5,$B$8),36)))</f>
        <v/>
      </c>
      <c r="C13" s="28">
        <f>IF(B13="","",CHOOSE(WEEKDAY(B13),"日","月","火","水","木","金","土"))</f>
        <v/>
      </c>
      <c r="D13" s="28">
        <f>IF(B13="","",IF(B13&lt;TODAY(),"過ぎている",(B13-TODAY())&amp;"日"))</f>
        <v/>
      </c>
      <c r="E13" s="7" t="inlineStr">
        <is>
          <t>不動産登記法76条の2、法務省</t>
        </is>
      </c>
      <c r="F13" s="7" t="inlineStr">
        <is>
          <t>知った日から3年以内。2024年（令和6年）4月1日より前に知った未登記の不動産は、2027年（令和9年）3月31日まで。正当な理由なく怠ると10万円以下の過料</t>
        </is>
      </c>
    </row>
    <row r="14" ht="64" customHeight="1">
      <c r="A14" s="5" t="inlineStr">
        <is>
          <t>3,000万円控除（売る期限）</t>
        </is>
      </c>
      <c r="B14" s="26">
        <f>IF($B$5="","",MIN(DATE(YEAR($B$5)+3,12,31),DATE(2027,12,31)))</f>
        <v/>
      </c>
      <c r="C14" s="28">
        <f>IF(B14="","",CHOOSE(WEEKDAY(B14),"日","月","火","水","木","金","土"))</f>
        <v/>
      </c>
      <c r="D14" s="28">
        <f>IF(B14="","",IF(B14&lt;TODAY(),"過ぎている",(B14-TODAY())&amp;"日"))</f>
        <v/>
      </c>
      <c r="E14" s="7" t="inlineStr">
        <is>
          <t>租税特別措置法35条3項、国税庁 No.3306</t>
        </is>
      </c>
      <c r="F14" s="7" t="inlineStr">
        <is>
          <t>相続開始から3年を経過する日の属する年の12月31日と、制度の適用期間の終わり（2027年12月31日）の早い日。延長は決まっていません</t>
        </is>
      </c>
    </row>
    <row r="16">
      <c r="A16" s="29" t="inlineStr">
        <is>
          <t>見本（架空）：2026年8月20日に亡くなり、その日にすべて知った場合</t>
        </is>
      </c>
      <c r="B16" s="30" t="n"/>
      <c r="C16" s="30" t="n"/>
      <c r="D16" s="30" t="n"/>
      <c r="E16" s="30" t="n"/>
      <c r="F16" s="30" t="n"/>
    </row>
    <row r="17" ht="28" customHeight="1">
      <c r="A17" s="15" t="inlineStr">
        <is>
          <t>相続放棄</t>
        </is>
      </c>
      <c r="B17" s="18" t="inlineStr">
        <is>
          <t>2026年11月20日</t>
        </is>
      </c>
      <c r="C17" s="18" t="inlineStr">
        <is>
          <t>金</t>
        </is>
      </c>
      <c r="D17" s="15" t="n"/>
      <c r="E17" s="15" t="n"/>
      <c r="F17" s="7" t="inlineStr">
        <is>
          <t>8月20日の3か月後</t>
        </is>
      </c>
    </row>
    <row r="18" ht="28" customHeight="1">
      <c r="A18" s="15" t="inlineStr">
        <is>
          <t>相続税の申告・納税</t>
        </is>
      </c>
      <c r="B18" s="18" t="inlineStr">
        <is>
          <t>2027年6月20日</t>
        </is>
      </c>
      <c r="C18" s="18" t="inlineStr">
        <is>
          <t>日</t>
        </is>
      </c>
      <c r="D18" s="15" t="n"/>
      <c r="E18" s="15" t="n"/>
      <c r="F18" s="7" t="inlineStr">
        <is>
          <t>日曜日に当たるため、実際の期限は翌日の2027年6月21日（月）</t>
        </is>
      </c>
    </row>
    <row r="19" ht="28" customHeight="1">
      <c r="A19" s="15" t="inlineStr">
        <is>
          <t>相続登記</t>
        </is>
      </c>
      <c r="B19" s="18" t="inlineStr">
        <is>
          <t>2029年8月20日</t>
        </is>
      </c>
      <c r="C19" s="18" t="inlineStr">
        <is>
          <t>月</t>
        </is>
      </c>
      <c r="D19" s="15" t="n"/>
      <c r="E19" s="15" t="n"/>
      <c r="F19" s="7" t="inlineStr">
        <is>
          <t>3年後</t>
        </is>
      </c>
    </row>
    <row r="20" ht="28" customHeight="1">
      <c r="A20" s="15" t="inlineStr">
        <is>
          <t>3,000万円控除（売る期限）</t>
        </is>
      </c>
      <c r="B20" s="18" t="inlineStr">
        <is>
          <t>2027年12月31日</t>
        </is>
      </c>
      <c r="C20" s="18" t="inlineStr">
        <is>
          <t>金</t>
        </is>
      </c>
      <c r="D20" s="15" t="n"/>
      <c r="E20" s="15" t="n"/>
      <c r="F20" s="7" t="inlineStr">
        <is>
          <t>相続開始から3年目の年末（2029年12月31日）より、制度の期限が先</t>
        </is>
      </c>
    </row>
    <row r="22" ht="30" customHeight="1">
      <c r="A22" s="3" t="inlineStr">
        <is>
          <t>期限は、起算日（知った日）で変わります。実際の起算日がわからないときは、亡くなった日で早めに動き、司法書士・税理士・家庭裁判所に確認してください。</t>
        </is>
      </c>
    </row>
  </sheetData>
  <mergeCells count="8">
    <mergeCell ref="A2:F2"/>
    <mergeCell ref="A16:F16"/>
    <mergeCell ref="C8:F8"/>
    <mergeCell ref="A1:F1"/>
    <mergeCell ref="C6:F6"/>
    <mergeCell ref="C7:F7"/>
    <mergeCell ref="A22:F22"/>
    <mergeCell ref="C5:F5"/>
  </mergeCells>
  <printOptions horizontalCentered="1"/>
  <pageMargins left="0.4" right="0.4" top="0.5" bottom="0.6" header="0.5" footer="0.5"/>
  <pageSetup orientation="landscape" paperSize="9" fitToHeight="0" fitToWidth="1"/>
  <headerFooter>
    <oddHeader/>
    <oddFooter>&amp;L&amp;8 実家の手引き https://akiya-jikka.com/guide/souzoku-chokugo/kazoku-kaigi-sheet/&amp;R&amp;8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2026-10-25T03:47:37Z</dcterms:created>
  <dcterms:modified xmlns:dcterms="http://purl.org/dc/terms/" xmlns:xsi="http://www.w3.org/2001/XMLSchema-instance" xsi:type="dcterms:W3CDTF">2026-10-25T03:47:37Z</dcterms:modified>
</cp:coreProperties>
</file>