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チェックリスト" sheetId="1" state="visible" r:id="rId1"/>
    <sheet xmlns:r="http://schemas.openxmlformats.org/officeDocument/2006/relationships" name="鍵・公共料金の記録" sheetId="2" state="visible" r:id="rId2"/>
  </sheets>
  <definedNames>
    <definedName name="_xlnm.Print_Titles" localSheetId="0">'チェックリスト'!$6:$6</definedName>
    <definedName name="_xlnm.Print_Area" localSheetId="0">'チェックリスト'!$A$1:$I$47</definedName>
    <definedName name="_xlnm.Print_Area" localSheetId="1">'鍵・公共料金の記録'!$A$1:$I$28</definedName>
  </definedNames>
  <calcPr calcId="124519" fullCalcOnLoad="1"/>
</workbook>
</file>

<file path=xl/styles.xml><?xml version="1.0" encoding="utf-8"?>
<styleSheet xmlns="http://schemas.openxmlformats.org/spreadsheetml/2006/main">
  <numFmts count="2">
    <numFmt numFmtId="164" formatCode="yyyy/m/d"/>
    <numFmt numFmtId="165" formatCode="yyyy/m/d(aaa)"/>
  </numFmts>
  <fonts count="12">
    <font>
      <name val="Calibri"/>
      <family val="2"/>
      <color theme="1"/>
      <sz val="11"/>
      <scheme val="minor"/>
    </font>
    <font>
      <name val="メイリオ"/>
      <b val="1"/>
      <color rgb="001F3A5F"/>
      <sz val="16"/>
    </font>
    <font>
      <name val="メイリオ"/>
      <color rgb="00555555"/>
      <sz val="9"/>
    </font>
    <font>
      <name val="メイリオ"/>
      <color rgb="00333333"/>
      <sz val="9"/>
    </font>
    <font>
      <name val="メイリオ"/>
      <b val="1"/>
      <color rgb="00000000"/>
      <sz val="10"/>
    </font>
    <font>
      <name val="メイリオ"/>
      <color rgb="00000000"/>
      <sz val="10"/>
    </font>
    <font>
      <name val="メイリオ"/>
      <b val="1"/>
      <color rgb="00FFFFFF"/>
      <sz val="10"/>
    </font>
    <font>
      <name val="メイリオ"/>
      <b val="1"/>
      <color rgb="001F3A5F"/>
      <sz val="11"/>
    </font>
    <font>
      <name val="メイリオ"/>
      <color rgb="00000000"/>
      <sz val="9"/>
    </font>
    <font>
      <name val="メイリオ"/>
      <b val="1"/>
      <color rgb="001B7F3B"/>
      <sz val="12"/>
    </font>
    <font>
      <name val="メイリオ"/>
      <color rgb="00444444"/>
      <sz val="9"/>
    </font>
    <font>
      <name val="メイリオ"/>
      <b val="1"/>
      <color rgb="001F3A5F"/>
      <sz val="12"/>
    </font>
  </fonts>
  <fills count="6">
    <fill>
      <patternFill/>
    </fill>
    <fill>
      <patternFill patternType="gray125"/>
    </fill>
    <fill>
      <patternFill patternType="solid">
        <fgColor rgb="00FFFBE6"/>
      </patternFill>
    </fill>
    <fill>
      <patternFill patternType="solid">
        <fgColor rgb="001F3A5F"/>
      </patternFill>
    </fill>
    <fill>
      <patternFill patternType="solid">
        <fgColor rgb="00DCE6F2"/>
      </patternFill>
    </fill>
    <fill>
      <patternFill patternType="solid">
        <fgColor rgb="00EDEDED"/>
      </patternFill>
    </fill>
  </fills>
  <borders count="6">
    <border>
      <left/>
      <right/>
      <top/>
      <bottom/>
      <diagonal/>
    </border>
    <border>
      <left style="thin">
        <color rgb="009AA5B1"/>
      </left>
      <right style="thin">
        <color rgb="009AA5B1"/>
      </right>
      <top style="thin">
        <color rgb="009AA5B1"/>
      </top>
      <bottom style="thin">
        <color rgb="009AA5B1"/>
      </bottom>
    </border>
    <border>
      <left/>
      <right/>
      <top style="thin">
        <color rgb="009AA5B1"/>
      </top>
      <bottom/>
      <diagonal/>
    </border>
    <border>
      <left/>
      <right style="thin">
        <color rgb="009AA5B1"/>
      </right>
      <top style="thin">
        <color rgb="009AA5B1"/>
      </top>
      <bottom/>
      <diagonal/>
    </border>
    <border>
      <left/>
      <right/>
      <top style="thin">
        <color rgb="009AA5B1"/>
      </top>
      <bottom style="thin">
        <color rgb="009AA5B1"/>
      </bottom>
      <diagonal/>
    </border>
    <border>
      <left/>
      <right style="thin">
        <color rgb="009AA5B1"/>
      </right>
      <top style="thin">
        <color rgb="009AA5B1"/>
      </top>
      <bottom style="thin">
        <color rgb="009AA5B1"/>
      </bottom>
      <diagonal/>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center" wrapText="1"/>
    </xf>
    <xf numFmtId="0" fontId="4" fillId="0" borderId="0" pivotButton="0" quotePrefix="0" xfId="0"/>
    <xf numFmtId="0" fontId="5" fillId="2" borderId="1" pivotButton="0" quotePrefix="0" xfId="0"/>
    <xf numFmtId="0" fontId="4" fillId="0" borderId="0" applyAlignment="1" pivotButton="0" quotePrefix="0" xfId="0">
      <alignment horizontal="right"/>
    </xf>
    <xf numFmtId="164" fontId="4" fillId="2" borderId="1" applyAlignment="1" pivotButton="0" quotePrefix="0" xfId="0">
      <alignment horizontal="center"/>
    </xf>
    <xf numFmtId="0" fontId="7" fillId="5" borderId="1" applyAlignment="1" pivotButton="0" quotePrefix="0" xfId="0">
      <alignment horizontal="center" vertical="center"/>
    </xf>
    <xf numFmtId="0" fontId="0" fillId="0" borderId="1" pivotButton="0" quotePrefix="0" xfId="0"/>
    <xf numFmtId="0" fontId="6" fillId="3" borderId="1" applyAlignment="1" pivotButton="0" quotePrefix="0" xfId="0">
      <alignment horizontal="center" vertical="center" wrapText="1"/>
    </xf>
    <xf numFmtId="0" fontId="7" fillId="4" borderId="1" applyAlignment="1" pivotButton="0" quotePrefix="0" xfId="0">
      <alignment vertical="center"/>
    </xf>
    <xf numFmtId="0" fontId="0" fillId="4" borderId="1" pivotButton="0" quotePrefix="0" xfId="0"/>
    <xf numFmtId="0" fontId="5" fillId="0" borderId="1" applyAlignment="1" pivotButton="0" quotePrefix="0" xfId="0">
      <alignment horizontal="center" vertical="top" wrapText="1"/>
    </xf>
    <xf numFmtId="0" fontId="4" fillId="0" borderId="1" applyAlignment="1" pivotButton="0" quotePrefix="0" xfId="0">
      <alignment vertical="top" wrapText="1"/>
    </xf>
    <xf numFmtId="0" fontId="8" fillId="0" borderId="1" applyAlignment="1" pivotButton="0" quotePrefix="0" xfId="0">
      <alignment vertical="top" wrapText="1"/>
    </xf>
    <xf numFmtId="0" fontId="5" fillId="0" borderId="1" applyAlignment="1" pivotButton="0" quotePrefix="0" xfId="0">
      <alignment vertical="top" wrapText="1"/>
    </xf>
    <xf numFmtId="0" fontId="5" fillId="2" borderId="1" applyAlignment="1" pivotButton="0" quotePrefix="0" xfId="0">
      <alignment vertical="top" wrapText="1"/>
    </xf>
    <xf numFmtId="165" fontId="5" fillId="5" borderId="1" applyAlignment="1" pivotButton="0" quotePrefix="0" xfId="0">
      <alignment horizontal="center" vertical="top" wrapText="1"/>
    </xf>
    <xf numFmtId="0" fontId="9" fillId="2" borderId="1" applyAlignment="1" pivotButton="0" quotePrefix="0" xfId="0">
      <alignment horizontal="center" vertical="top" wrapText="1"/>
    </xf>
    <xf numFmtId="164" fontId="5" fillId="2" borderId="1" applyAlignment="1" pivotButton="0" quotePrefix="0" xfId="0">
      <alignment horizontal="center" vertical="top" wrapText="1"/>
    </xf>
    <xf numFmtId="0" fontId="10" fillId="0" borderId="0" applyAlignment="1" pivotButton="0" quotePrefix="0" xfId="0">
      <alignment vertical="top" wrapText="1"/>
    </xf>
    <xf numFmtId="0" fontId="11" fillId="0" borderId="0" pivotButton="0" quotePrefix="0" xfId="0"/>
    <xf numFmtId="0" fontId="0" fillId="3" borderId="1" pivotButton="0" quotePrefix="0" xfId="0"/>
    <xf numFmtId="0" fontId="4" fillId="4" borderId="1" applyAlignment="1" pivotButton="0" quotePrefix="0" xfId="0">
      <alignment vertical="center" wrapText="1"/>
    </xf>
    <xf numFmtId="1" fontId="5" fillId="2" borderId="1" applyAlignment="1" pivotButton="0" quotePrefix="0" xfId="0">
      <alignment vertical="center" wrapText="1"/>
    </xf>
    <xf numFmtId="0" fontId="5" fillId="5" borderId="1" applyAlignment="1" pivotButton="0" quotePrefix="0" xfId="0">
      <alignment horizontal="center" vertical="center"/>
    </xf>
    <xf numFmtId="0" fontId="5" fillId="2" borderId="1" applyAlignment="1" pivotButton="0" quotePrefix="0" xfId="0">
      <alignment vertical="center" wrapText="1"/>
    </xf>
    <xf numFmtId="0" fontId="0" fillId="0" borderId="4" pivotButton="0" quotePrefix="0" xfId="0"/>
    <xf numFmtId="0" fontId="0" fillId="0" borderId="5" pivotButton="0" quotePrefix="0" xfId="0"/>
    <xf numFmtId="0" fontId="4" fillId="4" borderId="1" pivotButton="0" quotePrefix="0" xfId="0"/>
    <xf numFmtId="0" fontId="4" fillId="5" borderId="1" applyAlignment="1" pivotButton="0" quotePrefix="0" xfId="0">
      <alignment horizontal="center"/>
    </xf>
    <xf numFmtId="164" fontId="5" fillId="2" borderId="1" applyAlignment="1" pivotButton="0" quotePrefix="0" xfId="0">
      <alignment horizontal="center" vertical="center"/>
    </xf>
    <xf numFmtId="0" fontId="5" fillId="2" borderId="1" applyAlignment="1" pivotButton="0" quotePrefix="0" xfId="0">
      <alignment horizontal="center" vertical="center"/>
    </xf>
  </cellXfs>
  <cellStyles count="1">
    <cellStyle name="Normal" xfId="0" builtinId="0" hidden="0"/>
  </cellStyles>
  <dxfs count="2">
    <dxf>
      <font>
        <name val="メイリオ"/>
        <color rgb="007F7F7F"/>
      </font>
      <fill>
        <patternFill patternType="solid">
          <fgColor rgb="00E2EFDA"/>
          <bgColor rgb="00E2EFDA"/>
        </patternFill>
      </fill>
    </dxf>
    <dxf>
      <fill>
        <patternFill patternType="solid">
          <fgColor rgb="00F8CBAD"/>
          <bgColor rgb="00F8CBA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I47"/>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5" customWidth="1" min="1" max="1"/>
    <col width="34" customWidth="1" min="2" max="2"/>
    <col width="62" customWidth="1" min="3" max="3"/>
    <col width="14" customWidth="1" min="4" max="4"/>
    <col width="12" customWidth="1" min="5" max="5"/>
    <col width="14" customWidth="1" min="6" max="6"/>
    <col width="6" customWidth="1" min="7" max="7"/>
    <col width="12" customWidth="1" min="8" max="8"/>
    <col width="22" customWidth="1" min="9" max="9"/>
  </cols>
  <sheetData>
    <row r="1" ht="28" customHeight="1">
      <c r="A1" s="1" t="inlineStr">
        <is>
          <t>売主の引渡し前チェックリスト（相続した実家を引き渡す前の確認）</t>
        </is>
      </c>
    </row>
    <row r="2">
      <c r="A2" s="2" t="inlineStr">
        <is>
          <t>出典：実家の手引き（https://akiya-jikka.com/sell/hikiwatashi-checklist/）　作成日2026-10-25</t>
        </is>
      </c>
    </row>
    <row r="3" ht="28" customHeight="1">
      <c r="A3" s="3" t="inlineStr">
        <is>
          <t>使い方：黄色の欄に入力します。引渡し予定日を入れると、各項目の期限の目安が自動で入ります（上書きできます）。済んだ項目は「済」の欄で ✔ を選びます。</t>
        </is>
      </c>
    </row>
    <row r="4" ht="24" customHeight="1">
      <c r="A4" s="4" t="inlineStr">
        <is>
          <t>物件</t>
        </is>
      </c>
      <c r="B4" s="5" t="n"/>
      <c r="C4" s="6" t="inlineStr">
        <is>
          <t>引渡し予定日（決済日）　→</t>
        </is>
      </c>
      <c r="D4" s="7" t="n"/>
      <c r="F4" s="6" t="inlineStr">
        <is>
          <t>進み具合</t>
        </is>
      </c>
      <c r="G4" s="8">
        <f>COUNTIF(G7:G45,"✔")&amp;" ／ "&amp;COUNTA(B7:B45)&amp;" 件　（"&amp;TEXT(COUNTIF(G7:G45,"✔")/COUNTA(B7:B45),"0%")&amp;"）"</f>
        <v/>
      </c>
      <c r="H4" s="9" t="n"/>
      <c r="I4" s="9" t="n"/>
    </row>
    <row r="6" ht="24" customHeight="1">
      <c r="A6" s="10" t="inlineStr">
        <is>
          <t>No.</t>
        </is>
      </c>
      <c r="B6" s="10" t="inlineStr">
        <is>
          <t>確認項目</t>
        </is>
      </c>
      <c r="C6" s="10" t="inlineStr">
        <is>
          <t>内容・注意点</t>
        </is>
      </c>
      <c r="D6" s="10" t="inlineStr">
        <is>
          <t>担当（役割）</t>
        </is>
      </c>
      <c r="E6" s="10" t="inlineStr">
        <is>
          <t>担当者名</t>
        </is>
      </c>
      <c r="F6" s="10" t="inlineStr">
        <is>
          <t>期限（目安）</t>
        </is>
      </c>
      <c r="G6" s="10" t="inlineStr">
        <is>
          <t>済</t>
        </is>
      </c>
      <c r="H6" s="10" t="inlineStr">
        <is>
          <t>確認した日</t>
        </is>
      </c>
      <c r="I6" s="10" t="inlineStr">
        <is>
          <t>メモ</t>
        </is>
      </c>
    </row>
    <row r="7" ht="22" customHeight="1">
      <c r="A7" s="11" t="inlineStr">
        <is>
          <t>1　契約後〜決済の1か月前</t>
        </is>
      </c>
      <c r="B7" s="12" t="n"/>
      <c r="C7" s="12" t="n"/>
      <c r="D7" s="12" t="n"/>
      <c r="E7" s="12" t="n"/>
      <c r="F7" s="12" t="n"/>
      <c r="G7" s="12" t="n"/>
      <c r="H7" s="12" t="n"/>
      <c r="I7" s="12" t="n"/>
    </row>
    <row r="8" ht="48" customHeight="1">
      <c r="A8" s="13" t="inlineStr">
        <is>
          <t>1-1</t>
        </is>
      </c>
      <c r="B8" s="14" t="inlineStr">
        <is>
          <t>売買契約書の要点をメモする</t>
        </is>
      </c>
      <c r="C8" s="15" t="inlineStr">
        <is>
          <t>引渡し日・決済日、残置物の扱い、公租公課の精算日、抵当権の抹消時期、境界の明示、付帯設備の範囲。契約書の条項どおりに進める</t>
        </is>
      </c>
      <c r="D8" s="16" t="inlineStr">
        <is>
          <t>売主</t>
        </is>
      </c>
      <c r="E8" s="17" t="n"/>
      <c r="F8" s="18">
        <f>IF($D$4="","",$D$4-30)</f>
        <v/>
      </c>
      <c r="G8" s="19" t="n"/>
      <c r="H8" s="20" t="n"/>
      <c r="I8" s="17" t="n"/>
    </row>
    <row r="9" ht="36" customHeight="1">
      <c r="A9" s="13" t="inlineStr">
        <is>
          <t>1-2</t>
        </is>
      </c>
      <c r="B9" s="14" t="inlineStr">
        <is>
          <t>名義と共有者を確かめる</t>
        </is>
      </c>
      <c r="C9" s="15" t="inlineStr">
        <is>
          <t>登記事項証明書で、所有者が売主本人（共有なら全員）か。相続登記が済んでいないと売買の登記ができない</t>
        </is>
      </c>
      <c r="D9" s="16" t="inlineStr">
        <is>
          <t>売主・司法書士</t>
        </is>
      </c>
      <c r="E9" s="17" t="n"/>
      <c r="F9" s="18">
        <f>IF($D$4="","",$D$4-30)</f>
        <v/>
      </c>
      <c r="G9" s="19" t="n"/>
      <c r="H9" s="20" t="n"/>
      <c r="I9" s="17" t="n"/>
    </row>
    <row r="10" ht="48" customHeight="1">
      <c r="A10" s="13" t="inlineStr">
        <is>
          <t>1-3</t>
        </is>
      </c>
      <c r="B10" s="14" t="inlineStr">
        <is>
          <t>登記上の住所・氏名が今と同じか確かめる</t>
        </is>
      </c>
      <c r="C10" s="15" t="inlineStr">
        <is>
          <t>違うときは売却の登記の前に変更登記が必要。住所変更登記は2026年4月1日から義務（変更から2年以内。施行前の変更は2028年3月31日まで。不動産登記法76条の5）</t>
        </is>
      </c>
      <c r="D10" s="16" t="inlineStr">
        <is>
          <t>売主・司法書士</t>
        </is>
      </c>
      <c r="E10" s="17" t="n"/>
      <c r="F10" s="18">
        <f>IF($D$4="","",$D$4-30)</f>
        <v/>
      </c>
      <c r="G10" s="19" t="n"/>
      <c r="H10" s="20" t="n"/>
      <c r="I10" s="17" t="n"/>
    </row>
    <row r="11" ht="60" customHeight="1">
      <c r="A11" s="13" t="inlineStr">
        <is>
          <t>1-4</t>
        </is>
      </c>
      <c r="B11" s="14" t="inlineStr">
        <is>
          <t>抵当権などの権利が残っていないか確かめる</t>
        </is>
      </c>
      <c r="C11" s="15" t="inlineStr">
        <is>
          <t>登記事項証明書の権利部（乙区）で確認。残っていれば金融機関から抹消の書類を取り寄せ、決済で抹消する（登録免許税は不動産1個につき1,000円。土地と建物で2,000円）</t>
        </is>
      </c>
      <c r="D11" s="16" t="inlineStr">
        <is>
          <t>売主・金融機関・司法書士</t>
        </is>
      </c>
      <c r="E11" s="17" t="n"/>
      <c r="F11" s="18">
        <f>IF($D$4="","",$D$4-30)</f>
        <v/>
      </c>
      <c r="G11" s="19" t="n"/>
      <c r="H11" s="20" t="n"/>
      <c r="I11" s="17" t="n"/>
    </row>
    <row r="12" ht="36" customHeight="1">
      <c r="A12" s="13" t="inlineStr">
        <is>
          <t>1-5</t>
        </is>
      </c>
      <c r="B12" s="14" t="inlineStr">
        <is>
          <t>決済の日時・場所・立会者を決める</t>
        </is>
      </c>
      <c r="C12" s="15" t="inlineStr">
        <is>
          <t>買主、司法書士、不動産会社の日程。売主全員の出席が必要かも確認する</t>
        </is>
      </c>
      <c r="D12" s="16" t="inlineStr">
        <is>
          <t>不動産会社</t>
        </is>
      </c>
      <c r="E12" s="17" t="n"/>
      <c r="F12" s="18">
        <f>IF($D$4="","",$D$4-30)</f>
        <v/>
      </c>
      <c r="G12" s="19" t="n"/>
      <c r="H12" s="20" t="n"/>
      <c r="I12" s="17" t="n"/>
    </row>
    <row r="13" ht="36" customHeight="1">
      <c r="A13" s="13" t="inlineStr">
        <is>
          <t>1-6</t>
        </is>
      </c>
      <c r="B13" s="14" t="inlineStr">
        <is>
          <t>決済で使う書類を確認する</t>
        </is>
      </c>
      <c r="C13" s="15" t="inlineStr">
        <is>
          <t>登記識別情報、印鑑証明書（作成後3か月以内）、実印、本人確認書類、振込先口座。詳しくは https://akiya-jikka.com/sell/hitsuyo-shorui/</t>
        </is>
      </c>
      <c r="D13" s="16" t="inlineStr">
        <is>
          <t>売主</t>
        </is>
      </c>
      <c r="E13" s="17" t="n"/>
      <c r="F13" s="18">
        <f>IF($D$4="","",$D$4-30)</f>
        <v/>
      </c>
      <c r="G13" s="19" t="n"/>
      <c r="H13" s="20" t="n"/>
      <c r="I13" s="17" t="n"/>
    </row>
    <row r="14" ht="48" customHeight="1">
      <c r="A14" s="13" t="inlineStr">
        <is>
          <t>1-7</t>
        </is>
      </c>
      <c r="B14" s="14" t="inlineStr">
        <is>
          <t>付帯設備表・物件状況報告書と現況が合うか確かめる</t>
        </is>
      </c>
      <c r="C14" s="15" t="inlineStr">
        <is>
          <t>残す設備・外す設備、故障、雨漏りなど。書いた内容と実際が違うと契約不適合の問題になる（民法562条）。書き方は https://akiya-jikka.com/sell/kokuchisho/</t>
        </is>
      </c>
      <c r="D14" s="16" t="inlineStr">
        <is>
          <t>売主</t>
        </is>
      </c>
      <c r="E14" s="17" t="n"/>
      <c r="F14" s="18">
        <f>IF($D$4="","",$D$4-30)</f>
        <v/>
      </c>
      <c r="G14" s="19" t="n"/>
      <c r="H14" s="20" t="n"/>
      <c r="I14" s="17" t="n"/>
    </row>
    <row r="15" ht="48" customHeight="1">
      <c r="A15" s="13" t="inlineStr">
        <is>
          <t>1-8</t>
        </is>
      </c>
      <c r="B15" s="14" t="inlineStr">
        <is>
          <t>残置物の扱いを契約書と照らす</t>
        </is>
      </c>
      <c r="C15" s="15" t="inlineStr">
        <is>
          <t>引渡しまでに撤去するか、現状のまま引き渡すか。撤去する場合の業者・日程・費用の負担者を決める。片付けの進め方は姉妹サイトのふれあいの丘（https://www.fureaino-oka.com/）</t>
        </is>
      </c>
      <c r="D15" s="16" t="inlineStr">
        <is>
          <t>売主</t>
        </is>
      </c>
      <c r="E15" s="17" t="n"/>
      <c r="F15" s="18">
        <f>IF($D$4="","",$D$4-30)</f>
        <v/>
      </c>
      <c r="G15" s="19" t="n"/>
      <c r="H15" s="20" t="n"/>
      <c r="I15" s="17" t="n"/>
    </row>
    <row r="16" ht="60" customHeight="1">
      <c r="A16" s="13" t="inlineStr">
        <is>
          <t>1-9</t>
        </is>
      </c>
      <c r="B16" s="14" t="inlineStr">
        <is>
          <t>境界標の位置と境界の資料を確かめる</t>
        </is>
      </c>
      <c r="C16" s="15" t="inlineStr">
        <is>
          <t>境界標（杭・プレート）の有無、境界確認書・測量図の有無。契約で境界の明示を定めていれば、その方法を決める。境界標の設置・保存の費用は隣り合う所有者が等分、測量費は土地の広さに応じて分担が民法の原則（223条・224条）</t>
        </is>
      </c>
      <c r="D16" s="16" t="inlineStr">
        <is>
          <t>売主</t>
        </is>
      </c>
      <c r="E16" s="17" t="n"/>
      <c r="F16" s="18">
        <f>IF($D$4="","",$D$4-30)</f>
        <v/>
      </c>
      <c r="G16" s="19" t="n"/>
      <c r="H16" s="20" t="n"/>
      <c r="I16" s="17" t="n"/>
    </row>
    <row r="17" ht="30" customHeight="1">
      <c r="A17" s="13" t="inlineStr">
        <is>
          <t>1-10</t>
        </is>
      </c>
      <c r="B17" s="14" t="inlineStr">
        <is>
          <t>火災保険などの契約先と期間を確認する</t>
        </is>
      </c>
      <c r="C17" s="15" t="inlineStr">
        <is>
          <t>引渡し日より前に切れないようにする。解約や返戻金の扱いは保険会社に確認</t>
        </is>
      </c>
      <c r="D17" s="16" t="inlineStr">
        <is>
          <t>売主</t>
        </is>
      </c>
      <c r="E17" s="17" t="n"/>
      <c r="F17" s="18">
        <f>IF($D$4="","",$D$4-30)</f>
        <v/>
      </c>
      <c r="G17" s="19" t="n"/>
      <c r="H17" s="20" t="n"/>
      <c r="I17" s="17" t="n"/>
    </row>
    <row r="18" ht="36" customHeight="1">
      <c r="A18" s="13" t="inlineStr">
        <is>
          <t>1-11</t>
        </is>
      </c>
      <c r="B18" s="14" t="inlineStr">
        <is>
          <t>電気・ガス・水道の契約先と名義を確認する</t>
        </is>
      </c>
      <c r="C18" s="15" t="inlineStr">
        <is>
          <t>検針票・請求書のお客様番号を控える（シート「鍵・公共料金の記録」）。名義が亡くなった方のままのときは、契約先に手続きを聞く</t>
        </is>
      </c>
      <c r="D18" s="16" t="inlineStr">
        <is>
          <t>売主</t>
        </is>
      </c>
      <c r="E18" s="17" t="n"/>
      <c r="F18" s="18">
        <f>IF($D$4="","",$D$4-30)</f>
        <v/>
      </c>
      <c r="G18" s="19" t="n"/>
      <c r="H18" s="20" t="n"/>
      <c r="I18" s="17" t="n"/>
    </row>
    <row r="19" ht="22" customHeight="1">
      <c r="A19" s="11" t="inlineStr">
        <is>
          <t>2　決済の1週間前</t>
        </is>
      </c>
      <c r="B19" s="12" t="n"/>
      <c r="C19" s="12" t="n"/>
      <c r="D19" s="12" t="n"/>
      <c r="E19" s="12" t="n"/>
      <c r="F19" s="12" t="n"/>
      <c r="G19" s="12" t="n"/>
      <c r="H19" s="12" t="n"/>
      <c r="I19" s="12" t="n"/>
    </row>
    <row r="20" ht="60" customHeight="1">
      <c r="A20" s="13" t="inlineStr">
        <is>
          <t>2-1</t>
        </is>
      </c>
      <c r="B20" s="14" t="inlineStr">
        <is>
          <t>電気・ガス・水道の使用中止（解約）を申し込む</t>
        </is>
      </c>
      <c r="C20" s="15" t="inlineStr">
        <is>
          <t>引渡し日と最終使用日を契約先に伝える。受付の期限は事業者で違う（例：東京都水道局は3〜4日前まで。届出がないと使わなくても基本料金がかかる）。買主の引渡し前確認で使う場合があるので、止める日は不動産会社と相談</t>
        </is>
      </c>
      <c r="D20" s="16" t="inlineStr">
        <is>
          <t>売主</t>
        </is>
      </c>
      <c r="E20" s="17" t="n"/>
      <c r="F20" s="18">
        <f>IF($D$4="","",$D$4-7)</f>
        <v/>
      </c>
      <c r="G20" s="19" t="n"/>
      <c r="H20" s="20" t="n"/>
      <c r="I20" s="17" t="n"/>
    </row>
    <row r="21" ht="60" customHeight="1">
      <c r="A21" s="13" t="inlineStr">
        <is>
          <t>2-2</t>
        </is>
      </c>
      <c r="B21" s="14" t="inlineStr">
        <is>
          <t>固定資産税・都市計画税の精算額を確認する</t>
        </is>
      </c>
      <c r="C21" s="15" t="inlineStr">
        <is>
          <t>今年度の納税通知書（課税明細書）を用意。納税義務者は1月1日の所有者（地方税法343条・359条）で、買主との精算は売買契約の定めによる。起算日は地域・契約で異なる（1月1日起算と4月1日起算の例）</t>
        </is>
      </c>
      <c r="D21" s="16" t="inlineStr">
        <is>
          <t>売主・不動産会社</t>
        </is>
      </c>
      <c r="E21" s="17" t="n"/>
      <c r="F21" s="18">
        <f>IF($D$4="","",$D$4-7)</f>
        <v/>
      </c>
      <c r="G21" s="19" t="n"/>
      <c r="H21" s="20" t="n"/>
      <c r="I21" s="17" t="n"/>
    </row>
    <row r="22" ht="48" customHeight="1">
      <c r="A22" s="13" t="inlineStr">
        <is>
          <t>2-3</t>
        </is>
      </c>
      <c r="B22" s="14" t="inlineStr">
        <is>
          <t>決済の費用と受取額の見込みを確認する</t>
        </is>
      </c>
      <c r="C22" s="15" t="inlineStr">
        <is>
          <t>仲介手数料の支払い時期と額、登記の費用（抵当権の抹消・住所変更）、固定資産税の精算金、印紙代。誰が負担するかは契約書で確認。手取りは https://akiya-jikka.com/tools/tedori/</t>
        </is>
      </c>
      <c r="D22" s="16" t="inlineStr">
        <is>
          <t>不動産会社</t>
        </is>
      </c>
      <c r="E22" s="17" t="n"/>
      <c r="F22" s="18">
        <f>IF($D$4="","",$D$4-7)</f>
        <v/>
      </c>
      <c r="G22" s="19" t="n"/>
      <c r="H22" s="20" t="n"/>
      <c r="I22" s="17" t="n"/>
    </row>
    <row r="23" ht="36" customHeight="1">
      <c r="A23" s="13" t="inlineStr">
        <is>
          <t>2-4</t>
        </is>
      </c>
      <c r="B23" s="14" t="inlineStr">
        <is>
          <t>鍵をそろえて本数を数える</t>
        </is>
      </c>
      <c r="C23" s="15" t="inlineStr">
        <is>
          <t>玄関・勝手口・窓・物置・門扉・郵便受けの鍵、防犯カード、リモコン。シート「鍵・公共料金の記録」に本数を書く</t>
        </is>
      </c>
      <c r="D23" s="16" t="inlineStr">
        <is>
          <t>売主</t>
        </is>
      </c>
      <c r="E23" s="17" t="n"/>
      <c r="F23" s="18">
        <f>IF($D$4="","",$D$4-7)</f>
        <v/>
      </c>
      <c r="G23" s="19" t="n"/>
      <c r="H23" s="20" t="n"/>
      <c r="I23" s="17" t="n"/>
    </row>
    <row r="24" ht="36" customHeight="1">
      <c r="A24" s="13" t="inlineStr">
        <is>
          <t>2-5</t>
        </is>
      </c>
      <c r="B24" s="14" t="inlineStr">
        <is>
          <t>引き渡す書類・備品をそろえる</t>
        </is>
      </c>
      <c r="C24" s="15" t="inlineStr">
        <is>
          <t>確認済証・検査済証・設計図書、地積測量図・境界確認書、設備の取扱説明書・保証書、リフォームの書類など（あるものだけ）</t>
        </is>
      </c>
      <c r="D24" s="16" t="inlineStr">
        <is>
          <t>売主</t>
        </is>
      </c>
      <c r="E24" s="17" t="n"/>
      <c r="F24" s="18">
        <f>IF($D$4="","",$D$4-7)</f>
        <v/>
      </c>
      <c r="G24" s="19" t="n"/>
      <c r="H24" s="20" t="n"/>
      <c r="I24" s="17" t="n"/>
    </row>
    <row r="25" ht="30" customHeight="1">
      <c r="A25" s="13" t="inlineStr">
        <is>
          <t>2-6</t>
        </is>
      </c>
      <c r="B25" s="14" t="inlineStr">
        <is>
          <t>残置物の撤去が終わったか確かめる（撤去と定めた場合）</t>
        </is>
      </c>
      <c r="C25" s="15" t="inlineStr">
        <is>
          <t>室内・庭・物置・車庫。終わった状態を写真に残す</t>
        </is>
      </c>
      <c r="D25" s="16" t="inlineStr">
        <is>
          <t>売主</t>
        </is>
      </c>
      <c r="E25" s="17" t="n"/>
      <c r="F25" s="18">
        <f>IF($D$4="","",$D$4-7)</f>
        <v/>
      </c>
      <c r="G25" s="19" t="n"/>
      <c r="H25" s="20" t="n"/>
      <c r="I25" s="17" t="n"/>
    </row>
    <row r="26" ht="30" customHeight="1">
      <c r="A26" s="13" t="inlineStr">
        <is>
          <t>2-7</t>
        </is>
      </c>
      <c r="B26" s="14" t="inlineStr">
        <is>
          <t>買主の引渡し前の確認（立会い）の日時を決める</t>
        </is>
      </c>
      <c r="C26" s="15" t="inlineStr">
        <is>
          <t>契約で定めがあるとき。付帯設備表のとおりか、境界はどこか、を一緒に見る</t>
        </is>
      </c>
      <c r="D26" s="16" t="inlineStr">
        <is>
          <t>不動産会社</t>
        </is>
      </c>
      <c r="E26" s="17" t="n"/>
      <c r="F26" s="18">
        <f>IF($D$4="","",$D$4-7)</f>
        <v/>
      </c>
      <c r="G26" s="19" t="n"/>
      <c r="H26" s="20" t="n"/>
      <c r="I26" s="17" t="n"/>
    </row>
    <row r="27" ht="22" customHeight="1">
      <c r="A27" s="11" t="inlineStr">
        <is>
          <t>3　決済の前日</t>
        </is>
      </c>
      <c r="B27" s="12" t="n"/>
      <c r="C27" s="12" t="n"/>
      <c r="D27" s="12" t="n"/>
      <c r="E27" s="12" t="n"/>
      <c r="F27" s="12" t="n"/>
      <c r="G27" s="12" t="n"/>
      <c r="H27" s="12" t="n"/>
      <c r="I27" s="12" t="n"/>
    </row>
    <row r="28" ht="48" customHeight="1">
      <c r="A28" s="13" t="inlineStr">
        <is>
          <t>3-1</t>
        </is>
      </c>
      <c r="B28" s="14" t="inlineStr">
        <is>
          <t>室内・敷地の最終確認をして写真を残す</t>
        </is>
      </c>
      <c r="C28" s="15" t="inlineStr">
        <is>
          <t>契約で決めた状態（撤去済み／現状のまま）か。傷・汚れ・設備の動作を記録する。引渡し後に壊れても買主の負担になるのが原則（民法567条）なので、引渡し時点の記録が大切</t>
        </is>
      </c>
      <c r="D28" s="16" t="inlineStr">
        <is>
          <t>売主</t>
        </is>
      </c>
      <c r="E28" s="17" t="n"/>
      <c r="F28" s="18">
        <f>IF($D$4="","",$D$4-1)</f>
        <v/>
      </c>
      <c r="G28" s="19" t="n"/>
      <c r="H28" s="20" t="n"/>
      <c r="I28" s="17" t="n"/>
    </row>
    <row r="29" ht="30" customHeight="1">
      <c r="A29" s="13" t="inlineStr">
        <is>
          <t>3-2</t>
        </is>
      </c>
      <c r="B29" s="14" t="inlineStr">
        <is>
          <t>持ち物を確認する</t>
        </is>
      </c>
      <c r="C29" s="15" t="inlineStr">
        <is>
          <t>実印、印鑑証明書、登記識別情報、本人確認書類、振込先口座の情報、鍵、引き渡す書類</t>
        </is>
      </c>
      <c r="D29" s="16" t="inlineStr">
        <is>
          <t>売主</t>
        </is>
      </c>
      <c r="E29" s="17" t="n"/>
      <c r="F29" s="18">
        <f>IF($D$4="","",$D$4-1)</f>
        <v/>
      </c>
      <c r="G29" s="19" t="n"/>
      <c r="H29" s="20" t="n"/>
      <c r="I29" s="17" t="n"/>
    </row>
    <row r="30" ht="30" customHeight="1">
      <c r="A30" s="13" t="inlineStr">
        <is>
          <t>3-3</t>
        </is>
      </c>
      <c r="B30" s="14" t="inlineStr">
        <is>
          <t>不動産会社・司法書士に最終の連絡をする</t>
        </is>
      </c>
      <c r="C30" s="15" t="inlineStr">
        <is>
          <t>時間・場所・持ち物・金額の確認。抵当権の抹消書類が届いているか</t>
        </is>
      </c>
      <c r="D30" s="16" t="inlineStr">
        <is>
          <t>売主</t>
        </is>
      </c>
      <c r="E30" s="17" t="n"/>
      <c r="F30" s="18">
        <f>IF($D$4="","",$D$4-1)</f>
        <v/>
      </c>
      <c r="G30" s="19" t="n"/>
      <c r="H30" s="20" t="n"/>
      <c r="I30" s="17" t="n"/>
    </row>
    <row r="31" ht="22" customHeight="1">
      <c r="A31" s="11" t="inlineStr">
        <is>
          <t>4　決済・引渡しの当日</t>
        </is>
      </c>
      <c r="B31" s="12" t="n"/>
      <c r="C31" s="12" t="n"/>
      <c r="D31" s="12" t="n"/>
      <c r="E31" s="12" t="n"/>
      <c r="F31" s="12" t="n"/>
      <c r="G31" s="12" t="n"/>
      <c r="H31" s="12" t="n"/>
      <c r="I31" s="12" t="n"/>
    </row>
    <row r="32" ht="30" customHeight="1">
      <c r="A32" s="13" t="inlineStr">
        <is>
          <t>4-1</t>
        </is>
      </c>
      <c r="B32" s="14" t="inlineStr">
        <is>
          <t>本人確認と登記の書類の確認を受ける</t>
        </is>
      </c>
      <c r="C32" s="15" t="inlineStr">
        <is>
          <t>不動産会社が売買で本人確認をする（犯罪収益移転防止法4条）。司法書士が登記書類を確認する</t>
        </is>
      </c>
      <c r="D32" s="16" t="inlineStr">
        <is>
          <t>司法書士・不動産会社</t>
        </is>
      </c>
      <c r="E32" s="17" t="n"/>
      <c r="F32" s="18">
        <f>IF($D$4="","",$D$4)</f>
        <v/>
      </c>
      <c r="G32" s="19" t="n"/>
      <c r="H32" s="20" t="n"/>
      <c r="I32" s="17" t="n"/>
    </row>
    <row r="33" ht="30" customHeight="1">
      <c r="A33" s="13" t="inlineStr">
        <is>
          <t>4-2</t>
        </is>
      </c>
      <c r="B33" s="14" t="inlineStr">
        <is>
          <t>残代金・精算金の入金を確認する</t>
        </is>
      </c>
      <c r="C33" s="15" t="inlineStr">
        <is>
          <t>売買の残代金、固定資産税の精算金などが着金したことを確かめてから、鍵を渡す</t>
        </is>
      </c>
      <c r="D33" s="16" t="inlineStr">
        <is>
          <t>売主</t>
        </is>
      </c>
      <c r="E33" s="17" t="n"/>
      <c r="F33" s="18">
        <f>IF($D$4="","",$D$4)</f>
        <v/>
      </c>
      <c r="G33" s="19" t="n"/>
      <c r="H33" s="20" t="n"/>
      <c r="I33" s="17" t="n"/>
    </row>
    <row r="34" ht="30" customHeight="1">
      <c r="A34" s="13" t="inlineStr">
        <is>
          <t>4-3</t>
        </is>
      </c>
      <c r="B34" s="14" t="inlineStr">
        <is>
          <t>抹消・住所変更の登記の書類を司法書士に渡す</t>
        </is>
      </c>
      <c r="C34" s="15" t="inlineStr">
        <is>
          <t>金融機関から届いた抹消の書類、住民票など</t>
        </is>
      </c>
      <c r="D34" s="16" t="inlineStr">
        <is>
          <t>売主</t>
        </is>
      </c>
      <c r="E34" s="17" t="n"/>
      <c r="F34" s="18">
        <f>IF($D$4="","",$D$4)</f>
        <v/>
      </c>
      <c r="G34" s="19" t="n"/>
      <c r="H34" s="20" t="n"/>
      <c r="I34" s="17" t="n"/>
    </row>
    <row r="35" ht="30" customHeight="1">
      <c r="A35" s="13" t="inlineStr">
        <is>
          <t>4-4</t>
        </is>
      </c>
      <c r="B35" s="14" t="inlineStr">
        <is>
          <t>仲介手数料を支払い、領収書を受け取る</t>
        </is>
      </c>
      <c r="C35" s="15" t="inlineStr">
        <is>
          <t>契約書の時期と額。領収書は確定申告の譲渡費用に使う</t>
        </is>
      </c>
      <c r="D35" s="16" t="inlineStr">
        <is>
          <t>売主</t>
        </is>
      </c>
      <c r="E35" s="17" t="n"/>
      <c r="F35" s="18">
        <f>IF($D$4="","",$D$4)</f>
        <v/>
      </c>
      <c r="G35" s="19" t="n"/>
      <c r="H35" s="20" t="n"/>
      <c r="I35" s="17" t="n"/>
    </row>
    <row r="36" ht="30" customHeight="1">
      <c r="A36" s="13" t="inlineStr">
        <is>
          <t>4-5</t>
        </is>
      </c>
      <c r="B36" s="14" t="inlineStr">
        <is>
          <t>鍵と書類を渡し、受領の確認をもらう</t>
        </is>
      </c>
      <c r="C36" s="15" t="inlineStr">
        <is>
          <t>鍵の本数をシート「鍵・公共料金の記録」で買主と照らし合わせる</t>
        </is>
      </c>
      <c r="D36" s="16" t="inlineStr">
        <is>
          <t>売主</t>
        </is>
      </c>
      <c r="E36" s="17" t="n"/>
      <c r="F36" s="18">
        <f>IF($D$4="","",$D$4)</f>
        <v/>
      </c>
      <c r="G36" s="19" t="n"/>
      <c r="H36" s="20" t="n"/>
      <c r="I36" s="17" t="n"/>
    </row>
    <row r="37" ht="24" customHeight="1">
      <c r="A37" s="13" t="inlineStr">
        <is>
          <t>4-6</t>
        </is>
      </c>
      <c r="B37" s="14" t="inlineStr">
        <is>
          <t>売買契約書の写し・領収書などを受け取る</t>
        </is>
      </c>
      <c r="C37" s="15" t="inlineStr">
        <is>
          <t>売ったあと、翌年の確定申告まで保管する</t>
        </is>
      </c>
      <c r="D37" s="16" t="inlineStr">
        <is>
          <t>売主</t>
        </is>
      </c>
      <c r="E37" s="17" t="n"/>
      <c r="F37" s="18">
        <f>IF($D$4="","",$D$4)</f>
        <v/>
      </c>
      <c r="G37" s="19" t="n"/>
      <c r="H37" s="20" t="n"/>
      <c r="I37" s="17" t="n"/>
    </row>
    <row r="38" ht="22" customHeight="1">
      <c r="A38" s="11" t="inlineStr">
        <is>
          <t>5　引渡し後</t>
        </is>
      </c>
      <c r="B38" s="12" t="n"/>
      <c r="C38" s="12" t="n"/>
      <c r="D38" s="12" t="n"/>
      <c r="E38" s="12" t="n"/>
      <c r="F38" s="12" t="n"/>
      <c r="G38" s="12" t="n"/>
      <c r="H38" s="12" t="n"/>
      <c r="I38" s="12" t="n"/>
    </row>
    <row r="39" ht="30" customHeight="1">
      <c r="A39" s="13" t="inlineStr">
        <is>
          <t>5-1</t>
        </is>
      </c>
      <c r="B39" s="14" t="inlineStr">
        <is>
          <t>登記の完了を確認する</t>
        </is>
      </c>
      <c r="C39" s="15" t="inlineStr">
        <is>
          <t>買主への所有権移転、抵当権の抹消、住所変更の登記が済んだか。司法書士に確かめる</t>
        </is>
      </c>
      <c r="D39" s="16" t="inlineStr">
        <is>
          <t>司法書士</t>
        </is>
      </c>
      <c r="E39" s="17" t="n"/>
      <c r="F39" s="18">
        <f>IF($D$4="","",$D$4+14)</f>
        <v/>
      </c>
      <c r="G39" s="19" t="n"/>
      <c r="H39" s="20" t="n"/>
      <c r="I39" s="17" t="n"/>
    </row>
    <row r="40" ht="30" customHeight="1">
      <c r="A40" s="13" t="inlineStr">
        <is>
          <t>5-2</t>
        </is>
      </c>
      <c r="B40" s="14" t="inlineStr">
        <is>
          <t>電気・ガス・水道の最終請求を確認する</t>
        </is>
      </c>
      <c r="C40" s="15" t="inlineStr">
        <is>
          <t>最終の請求と支払いが済んだか。口座振替の停止も確認する</t>
        </is>
      </c>
      <c r="D40" s="16" t="inlineStr">
        <is>
          <t>売主</t>
        </is>
      </c>
      <c r="E40" s="17" t="n"/>
      <c r="F40" s="18">
        <f>IF($D$4="","",$D$4+30)</f>
        <v/>
      </c>
      <c r="G40" s="19" t="n"/>
      <c r="H40" s="20" t="n"/>
      <c r="I40" s="17" t="n"/>
    </row>
    <row r="41" ht="30" customHeight="1">
      <c r="A41" s="13" t="inlineStr">
        <is>
          <t>5-3</t>
        </is>
      </c>
      <c r="B41" s="14" t="inlineStr">
        <is>
          <t>火災保険などを解約し、返戻金を確認する</t>
        </is>
      </c>
      <c r="C41" s="15" t="inlineStr">
        <is>
          <t>解約の日付が引渡し日以降になっているか</t>
        </is>
      </c>
      <c r="D41" s="16" t="inlineStr">
        <is>
          <t>売主</t>
        </is>
      </c>
      <c r="E41" s="17" t="n"/>
      <c r="F41" s="18">
        <f>IF($D$4="","",$D$4+14)</f>
        <v/>
      </c>
      <c r="G41" s="19" t="n"/>
      <c r="H41" s="20" t="n"/>
      <c r="I41" s="17" t="n"/>
    </row>
    <row r="42" ht="36" customHeight="1">
      <c r="A42" s="13" t="inlineStr">
        <is>
          <t>5-4</t>
        </is>
      </c>
      <c r="B42" s="14" t="inlineStr">
        <is>
          <t>固定資産税の納付と精算の金額を照らす</t>
        </is>
      </c>
      <c r="C42" s="15" t="inlineStr">
        <is>
          <t>その年の納税義務者は1月1日の所有者（地方税法343条・359条）。納付済みの額と、買主から受け取った精算金が合うか</t>
        </is>
      </c>
      <c r="D42" s="16" t="inlineStr">
        <is>
          <t>売主</t>
        </is>
      </c>
      <c r="E42" s="17" t="n"/>
      <c r="F42" s="18">
        <f>IF($D$4="","",$D$4+30)</f>
        <v/>
      </c>
      <c r="G42" s="19" t="n"/>
      <c r="H42" s="20" t="n"/>
      <c r="I42" s="17" t="n"/>
    </row>
    <row r="43" ht="30" customHeight="1">
      <c r="A43" s="13" t="inlineStr">
        <is>
          <t>5-5</t>
        </is>
      </c>
      <c r="B43" s="14" t="inlineStr">
        <is>
          <t>実家あての請求書・連絡先の変更を済ませる</t>
        </is>
      </c>
      <c r="C43" s="15" t="inlineStr">
        <is>
          <t>各契約先・市区町村への連絡先の変更や解約。郵便物の転送だけに頼らない</t>
        </is>
      </c>
      <c r="D43" s="16" t="inlineStr">
        <is>
          <t>売主</t>
        </is>
      </c>
      <c r="E43" s="17" t="n"/>
      <c r="F43" s="18">
        <f>IF($D$4="","",$D$4+30)</f>
        <v/>
      </c>
      <c r="G43" s="19" t="n"/>
      <c r="H43" s="20" t="n"/>
      <c r="I43" s="17" t="n"/>
    </row>
    <row r="44" ht="36" customHeight="1">
      <c r="A44" s="13" t="inlineStr">
        <is>
          <t>5-6</t>
        </is>
      </c>
      <c r="B44" s="14" t="inlineStr">
        <is>
          <t>契約不適合の連絡の窓口を確認する</t>
        </is>
      </c>
      <c r="C44" s="15" t="inlineStr">
        <is>
          <t>買主が不適合を知った時から1年以内に通知すれば請求できるのが民法の原則（566条）。免責や期間の特約があるときは契約書による</t>
        </is>
      </c>
      <c r="D44" s="16" t="inlineStr">
        <is>
          <t>売主</t>
        </is>
      </c>
      <c r="E44" s="17" t="n"/>
      <c r="F44" s="18">
        <f>IF($D$4="","",$D$4+0)</f>
        <v/>
      </c>
      <c r="G44" s="19" t="n"/>
      <c r="H44" s="20" t="n"/>
      <c r="I44" s="17" t="n"/>
    </row>
    <row r="45" ht="60" customHeight="1">
      <c r="A45" s="13" t="inlineStr">
        <is>
          <t>5-7</t>
        </is>
      </c>
      <c r="B45" s="14" t="inlineStr">
        <is>
          <t>確定申告の準備をする</t>
        </is>
      </c>
      <c r="C45" s="15" t="inlineStr">
        <is>
          <t>契約書の写し、仲介手数料・測量費・印紙代の領収書、取得費の資料、被相続人居住用家屋等確認書（3,000万円控除を使う場合）。申告は売った翌年の2月16日〜3月15日。譲渡所得は原則、引渡しがあった日の年（契約日の年を選ぶこともできる）。https://akiya-jikka.com/after/kakutei-shinkoku/</t>
        </is>
      </c>
      <c r="D45" s="16" t="inlineStr">
        <is>
          <t>売主</t>
        </is>
      </c>
      <c r="E45" s="17" t="n"/>
      <c r="F45" s="18">
        <f>IF($D$4="","",DATE(YEAR($D$4)+1,3,15))</f>
        <v/>
      </c>
      <c r="G45" s="19" t="n"/>
      <c r="H45" s="20" t="n"/>
      <c r="I45" s="17" t="n"/>
    </row>
    <row r="47" ht="42" customHeight="1">
      <c r="A47" s="21" t="inlineStr">
        <is>
          <t>注意：この表は確認の目安です。引渡しの日・費用の負担・残置物・精算の起算日などは、売買契約書の定めが優先します。登記・税金・契約の個別の判断は、司法書士・税理士・宅地建物取引業者にご確認ください。期限（目安）は引渡し予定日からの日数による自動計算で、確定申告は引渡しの翌年3月15日（土日祝のときは翌日）です。</t>
        </is>
      </c>
    </row>
  </sheetData>
  <mergeCells count="10">
    <mergeCell ref="A7:I7"/>
    <mergeCell ref="A19:I19"/>
    <mergeCell ref="A2:I2"/>
    <mergeCell ref="A47:I47"/>
    <mergeCell ref="A1:I1"/>
    <mergeCell ref="A27:I27"/>
    <mergeCell ref="A31:I31"/>
    <mergeCell ref="A3:I3"/>
    <mergeCell ref="G4:I4"/>
    <mergeCell ref="A38:I38"/>
  </mergeCells>
  <conditionalFormatting sqref="A7:I45">
    <cfRule type="expression" priority="1" dxfId="0">
      <formula>$G7="✔"</formula>
    </cfRule>
  </conditionalFormatting>
  <dataValidations count="2">
    <dataValidation sqref="D4" showDropDown="0" showInputMessage="0" showErrorMessage="0" allowBlank="1" error="日付（例 2027/1/31）で入力してください" type="date" operator="greaterThan">
      <formula1>36526</formula1>
    </dataValidation>
    <dataValidation sqref="G8 G9 G10 G11 G12 G13 G14 G15 G16 G17 G18 G20 G21 G22 G23 G24 G25 G26 G28 G29 G30 G32 G33 G34 G35 G36 G37 G39 G40 G41 G42 G43 G44 G45" showDropDown="0" showInputMessage="0" showErrorMessage="0" allowBlank="1" type="list">
      <formula1>"✔"</formula1>
    </dataValidation>
  </dataValidations>
  <printOptions horizontalCentered="1"/>
  <pageMargins left="0.4" right="0.4" top="0.5" bottom="0.5" header="0.5" footer="0.5"/>
  <pageSetup orientation="landscape" paperSize="9" fitToHeight="0" fitToWidth="1"/>
  <headerFooter>
    <oddHeader/>
    <oddFooter>&amp;C実家の手引き  https://akiya-jikka.com/　　&amp;P /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28"/>
  <sheetViews>
    <sheetView showGridLines="0" workbookViewId="0">
      <selection activeCell="A1" sqref="A1"/>
    </sheetView>
  </sheetViews>
  <sheetFormatPr baseColWidth="8" defaultRowHeight="15"/>
  <cols>
    <col width="26" customWidth="1" min="1" max="1"/>
    <col width="18" customWidth="1" min="2" max="2"/>
    <col width="18" customWidth="1" min="3" max="3"/>
    <col width="12" customWidth="1" min="4" max="4"/>
    <col width="22" customWidth="1" min="5" max="5"/>
    <col width="22" customWidth="1" min="6" max="6"/>
    <col width="22" customWidth="1" min="7" max="7"/>
    <col width="14" customWidth="1" min="8" max="8"/>
    <col width="24" customWidth="1" min="9" max="9"/>
  </cols>
  <sheetData>
    <row r="1" ht="28" customHeight="1">
      <c r="A1" s="1" t="inlineStr">
        <is>
          <t>鍵の本数と公共料金の記録</t>
        </is>
      </c>
    </row>
    <row r="2">
      <c r="A2" s="2" t="inlineStr">
        <is>
          <t>出典：実家の手引き（https://akiya-jikka.com/sell/hikiwatashi-checklist/）　作成日2026-10-25</t>
        </is>
      </c>
    </row>
    <row r="4">
      <c r="A4" s="22" t="inlineStr">
        <is>
          <t>1　鍵の本数（引渡しのときに買主と照らし合わせます）</t>
        </is>
      </c>
    </row>
    <row r="5" ht="30" customHeight="1">
      <c r="A5" s="10" t="inlineStr">
        <is>
          <t>鍵の種類</t>
        </is>
      </c>
      <c r="B5" s="10" t="inlineStr">
        <is>
          <t>確認した本数</t>
        </is>
      </c>
      <c r="C5" s="10" t="inlineStr">
        <is>
          <t>引き渡した本数</t>
        </is>
      </c>
      <c r="D5" s="10" t="inlineStr">
        <is>
          <t>差（自動）</t>
        </is>
      </c>
      <c r="E5" s="10" t="inlineStr">
        <is>
          <t>買主の確認日・サイン</t>
        </is>
      </c>
      <c r="F5" s="10" t="inlineStr">
        <is>
          <t>メモ（場所・紛失など）</t>
        </is>
      </c>
      <c r="G5" s="23" t="n"/>
      <c r="H5" s="23" t="n"/>
      <c r="I5" s="23" t="n"/>
    </row>
    <row r="6" ht="24" customHeight="1">
      <c r="A6" s="24" t="inlineStr">
        <is>
          <t>玄関</t>
        </is>
      </c>
      <c r="B6" s="25" t="n"/>
      <c r="C6" s="25" t="n"/>
      <c r="D6" s="26">
        <f>IF(OR(B6="",C6=""),"",B6-C6)</f>
        <v/>
      </c>
      <c r="E6" s="27" t="n"/>
      <c r="F6" s="27" t="n"/>
      <c r="G6" s="28" t="n"/>
      <c r="H6" s="28" t="n"/>
      <c r="I6" s="29" t="n"/>
    </row>
    <row r="7" ht="24" customHeight="1">
      <c r="A7" s="24" t="inlineStr">
        <is>
          <t>勝手口</t>
        </is>
      </c>
      <c r="B7" s="25" t="n"/>
      <c r="C7" s="25" t="n"/>
      <c r="D7" s="26">
        <f>IF(OR(B7="",C7=""),"",B7-C7)</f>
        <v/>
      </c>
      <c r="E7" s="27" t="n"/>
      <c r="F7" s="27" t="n"/>
      <c r="G7" s="28" t="n"/>
      <c r="H7" s="28" t="n"/>
      <c r="I7" s="29" t="n"/>
    </row>
    <row r="8" ht="24" customHeight="1">
      <c r="A8" s="24" t="inlineStr">
        <is>
          <t>窓・サッシ</t>
        </is>
      </c>
      <c r="B8" s="25" t="n"/>
      <c r="C8" s="25" t="n"/>
      <c r="D8" s="26">
        <f>IF(OR(B8="",C8=""),"",B8-C8)</f>
        <v/>
      </c>
      <c r="E8" s="27" t="n"/>
      <c r="F8" s="27" t="n"/>
      <c r="G8" s="28" t="n"/>
      <c r="H8" s="28" t="n"/>
      <c r="I8" s="29" t="n"/>
    </row>
    <row r="9" ht="24" customHeight="1">
      <c r="A9" s="24" t="inlineStr">
        <is>
          <t>物置・倉庫</t>
        </is>
      </c>
      <c r="B9" s="25" t="n"/>
      <c r="C9" s="25" t="n"/>
      <c r="D9" s="26">
        <f>IF(OR(B9="",C9=""),"",B9-C9)</f>
        <v/>
      </c>
      <c r="E9" s="27" t="n"/>
      <c r="F9" s="27" t="n"/>
      <c r="G9" s="28" t="n"/>
      <c r="H9" s="28" t="n"/>
      <c r="I9" s="29" t="n"/>
    </row>
    <row r="10" ht="24" customHeight="1">
      <c r="A10" s="24" t="inlineStr">
        <is>
          <t>門扉・カーポート</t>
        </is>
      </c>
      <c r="B10" s="25" t="n"/>
      <c r="C10" s="25" t="n"/>
      <c r="D10" s="26">
        <f>IF(OR(B10="",C10=""),"",B10-C10)</f>
        <v/>
      </c>
      <c r="E10" s="27" t="n"/>
      <c r="F10" s="27" t="n"/>
      <c r="G10" s="28" t="n"/>
      <c r="H10" s="28" t="n"/>
      <c r="I10" s="29" t="n"/>
    </row>
    <row r="11" ht="24" customHeight="1">
      <c r="A11" s="24" t="inlineStr">
        <is>
          <t>郵便受け</t>
        </is>
      </c>
      <c r="B11" s="25" t="n"/>
      <c r="C11" s="25" t="n"/>
      <c r="D11" s="26">
        <f>IF(OR(B11="",C11=""),"",B11-C11)</f>
        <v/>
      </c>
      <c r="E11" s="27" t="n"/>
      <c r="F11" s="27" t="n"/>
      <c r="G11" s="28" t="n"/>
      <c r="H11" s="28" t="n"/>
      <c r="I11" s="29" t="n"/>
    </row>
    <row r="12" ht="24" customHeight="1">
      <c r="A12" s="24" t="inlineStr">
        <is>
          <t>防犯カード・リモコン</t>
        </is>
      </c>
      <c r="B12" s="25" t="n"/>
      <c r="C12" s="25" t="n"/>
      <c r="D12" s="26">
        <f>IF(OR(B12="",C12=""),"",B12-C12)</f>
        <v/>
      </c>
      <c r="E12" s="27" t="n"/>
      <c r="F12" s="27" t="n"/>
      <c r="G12" s="28" t="n"/>
      <c r="H12" s="28" t="n"/>
      <c r="I12" s="29" t="n"/>
    </row>
    <row r="13" ht="24" customHeight="1">
      <c r="A13" s="24" t="inlineStr">
        <is>
          <t>その他（　　　）</t>
        </is>
      </c>
      <c r="B13" s="25" t="n"/>
      <c r="C13" s="25" t="n"/>
      <c r="D13" s="26">
        <f>IF(OR(B13="",C13=""),"",B13-C13)</f>
        <v/>
      </c>
      <c r="E13" s="27" t="n"/>
      <c r="F13" s="27" t="n"/>
      <c r="G13" s="28" t="n"/>
      <c r="H13" s="28" t="n"/>
      <c r="I13" s="29" t="n"/>
    </row>
    <row r="14" ht="24" customHeight="1">
      <c r="A14" s="24" t="inlineStr">
        <is>
          <t>その他（　　　）</t>
        </is>
      </c>
      <c r="B14" s="25" t="n"/>
      <c r="C14" s="25" t="n"/>
      <c r="D14" s="26">
        <f>IF(OR(B14="",C14=""),"",B14-C14)</f>
        <v/>
      </c>
      <c r="E14" s="27" t="n"/>
      <c r="F14" s="27" t="n"/>
      <c r="G14" s="28" t="n"/>
      <c r="H14" s="28" t="n"/>
      <c r="I14" s="29" t="n"/>
    </row>
    <row r="15">
      <c r="A15" s="30" t="inlineStr">
        <is>
          <t>合計</t>
        </is>
      </c>
      <c r="B15" s="31">
        <f>IF(COUNT(B6:B14)=0,"",SUM(B6:B14))</f>
        <v/>
      </c>
      <c r="C15" s="31">
        <f>IF(COUNT(C6:C14)=0,"",SUM(C6:C14))</f>
        <v/>
      </c>
      <c r="D15" s="31">
        <f>IF(COUNT(D6:D14)=0,"",SUM(D6:D14))</f>
        <v/>
      </c>
    </row>
    <row r="17">
      <c r="A17" s="22" t="inlineStr">
        <is>
          <t>2　公共料金・その他の契約（使用中止と最終請求の記録）</t>
        </is>
      </c>
    </row>
    <row r="18" ht="30" customHeight="1">
      <c r="A18" s="10" t="inlineStr">
        <is>
          <t>種類</t>
        </is>
      </c>
      <c r="B18" s="10" t="inlineStr">
        <is>
          <t>契約先</t>
        </is>
      </c>
      <c r="C18" s="10" t="inlineStr">
        <is>
          <t>契約者名義</t>
        </is>
      </c>
      <c r="D18" s="10" t="inlineStr">
        <is>
          <t>お客様番号</t>
        </is>
      </c>
      <c r="E18" s="10" t="inlineStr">
        <is>
          <t>使用中止の連絡日</t>
        </is>
      </c>
      <c r="F18" s="10" t="inlineStr">
        <is>
          <t>最終使用日（止める日）</t>
        </is>
      </c>
      <c r="G18" s="10" t="inlineStr">
        <is>
          <t>最終検針日</t>
        </is>
      </c>
      <c r="H18" s="10" t="inlineStr">
        <is>
          <t>最終請求の確認</t>
        </is>
      </c>
      <c r="I18" s="10" t="inlineStr">
        <is>
          <t>メモ</t>
        </is>
      </c>
    </row>
    <row r="19" ht="36" customHeight="1">
      <c r="A19" s="24" t="inlineStr">
        <is>
          <t>電気</t>
        </is>
      </c>
      <c r="B19" s="27" t="n"/>
      <c r="C19" s="27" t="n"/>
      <c r="D19" s="27" t="n"/>
      <c r="E19" s="32" t="n"/>
      <c r="F19" s="32" t="n"/>
      <c r="G19" s="32" t="n"/>
      <c r="H19" s="33" t="n"/>
      <c r="I19" s="27" t="n"/>
    </row>
    <row r="20" ht="36" customHeight="1">
      <c r="A20" s="24" t="inlineStr">
        <is>
          <t>ガス（都市ガス・LPガス）</t>
        </is>
      </c>
      <c r="B20" s="27" t="n"/>
      <c r="C20" s="27" t="n"/>
      <c r="D20" s="27" t="n"/>
      <c r="E20" s="32" t="n"/>
      <c r="F20" s="32" t="n"/>
      <c r="G20" s="32" t="n"/>
      <c r="H20" s="33" t="n"/>
      <c r="I20" s="27" t="n"/>
    </row>
    <row r="21" ht="36" customHeight="1">
      <c r="A21" s="24" t="inlineStr">
        <is>
          <t>水道</t>
        </is>
      </c>
      <c r="B21" s="27" t="n"/>
      <c r="C21" s="27" t="n"/>
      <c r="D21" s="27" t="n"/>
      <c r="E21" s="32" t="n"/>
      <c r="F21" s="32" t="n"/>
      <c r="G21" s="32" t="n"/>
      <c r="H21" s="33" t="n"/>
      <c r="I21" s="27" t="n"/>
    </row>
    <row r="22" ht="36" customHeight="1">
      <c r="A22" s="24" t="inlineStr">
        <is>
          <t>下水道・浄化槽</t>
        </is>
      </c>
      <c r="B22" s="27" t="n"/>
      <c r="C22" s="27" t="n"/>
      <c r="D22" s="27" t="n"/>
      <c r="E22" s="32" t="n"/>
      <c r="F22" s="32" t="n"/>
      <c r="G22" s="32" t="n"/>
      <c r="H22" s="33" t="n"/>
      <c r="I22" s="27" t="n"/>
    </row>
    <row r="23" ht="36" customHeight="1">
      <c r="A23" s="24" t="inlineStr">
        <is>
          <t>インターネット・固定電話</t>
        </is>
      </c>
      <c r="B23" s="27" t="n"/>
      <c r="C23" s="27" t="n"/>
      <c r="D23" s="27" t="n"/>
      <c r="E23" s="32" t="n"/>
      <c r="F23" s="32" t="n"/>
      <c r="G23" s="32" t="n"/>
      <c r="H23" s="33" t="n"/>
      <c r="I23" s="27" t="n"/>
    </row>
    <row r="24" ht="36" customHeight="1">
      <c r="A24" s="24" t="inlineStr">
        <is>
          <t>NHK・新聞</t>
        </is>
      </c>
      <c r="B24" s="27" t="n"/>
      <c r="C24" s="27" t="n"/>
      <c r="D24" s="27" t="n"/>
      <c r="E24" s="32" t="n"/>
      <c r="F24" s="32" t="n"/>
      <c r="G24" s="32" t="n"/>
      <c r="H24" s="33" t="n"/>
      <c r="I24" s="27" t="n"/>
    </row>
    <row r="25" ht="36" customHeight="1">
      <c r="A25" s="24" t="inlineStr">
        <is>
          <t>警備・見守り</t>
        </is>
      </c>
      <c r="B25" s="27" t="n"/>
      <c r="C25" s="27" t="n"/>
      <c r="D25" s="27" t="n"/>
      <c r="E25" s="32" t="n"/>
      <c r="F25" s="32" t="n"/>
      <c r="G25" s="32" t="n"/>
      <c r="H25" s="33" t="n"/>
      <c r="I25" s="27" t="n"/>
    </row>
    <row r="26" ht="36" customHeight="1">
      <c r="A26" s="24" t="inlineStr">
        <is>
          <t>その他（　　　）</t>
        </is>
      </c>
      <c r="B26" s="27" t="n"/>
      <c r="C26" s="27" t="n"/>
      <c r="D26" s="27" t="n"/>
      <c r="E26" s="32" t="n"/>
      <c r="F26" s="32" t="n"/>
      <c r="G26" s="32" t="n"/>
      <c r="H26" s="33" t="n"/>
      <c r="I26" s="27" t="n"/>
    </row>
    <row r="28" ht="36" customHeight="1">
      <c r="A28" s="21" t="inlineStr">
        <is>
          <t>注意：受付の期限・立会いの要否・最終請求の時期は、事業者ごとに違います。契約先の案内で確かめてください。止める日は、買主の引渡し前確認や決済日の使用を考えて、不動産会社と相談して決めます。</t>
        </is>
      </c>
    </row>
  </sheetData>
  <mergeCells count="15">
    <mergeCell ref="F14:I14"/>
    <mergeCell ref="F13:I13"/>
    <mergeCell ref="A2:I2"/>
    <mergeCell ref="F9:I9"/>
    <mergeCell ref="F7:I7"/>
    <mergeCell ref="F8:I8"/>
    <mergeCell ref="A28:I28"/>
    <mergeCell ref="F11:I11"/>
    <mergeCell ref="F12:I12"/>
    <mergeCell ref="A1:I1"/>
    <mergeCell ref="A17:I17"/>
    <mergeCell ref="F5:I5"/>
    <mergeCell ref="A4:I4"/>
    <mergeCell ref="F10:I10"/>
    <mergeCell ref="F6:I6"/>
  </mergeCells>
  <conditionalFormatting sqref="D6:D14">
    <cfRule type="expression" priority="1" dxfId="1">
      <formula>AND(D6&lt;&gt;"",D6&lt;&gt;0)</formula>
    </cfRule>
  </conditionalFormatting>
  <dataValidations count="1">
    <dataValidation sqref="H19 H20 H21 H22 H23 H24 H25 H26" showDropDown="0" showInputMessage="0" showErrorMessage="0" allowBlank="1" type="list">
      <formula1>"済,未"</formula1>
    </dataValidation>
  </dataValidations>
  <pageMargins left="0.4" right="0.4" top="0.5" bottom="0.5" header="0.5" footer="0.5"/>
  <pageSetup orientation="landscape" paperSize="9" fitToHeight="1" fitToWidth="1"/>
  <headerFooter>
    <oddHeader/>
    <oddFooter>&amp;C実家の手引き  https://akiya-jikka.com/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実家の手引き（https://akiya-jikka.com/）</dc:creator>
  <dc:title xmlns:dc="http://purl.org/dc/elements/1.1/">売主の引渡し前チェックリスト</dc:title>
  <dc:subject xmlns:dc="http://purl.org/dc/elements/1.1/">相続した実家を引き渡す前の確認</dc:subject>
  <dcterms:created xmlns:dcterms="http://purl.org/dc/terms/" xmlns:xsi="http://www.w3.org/2001/XMLSchema-instance" xsi:type="dcterms:W3CDTF">2026-10-25T03:54:39Z</dcterms:created>
  <dcterms:modified xmlns:dcterms="http://purl.org/dc/terms/" xmlns:xsi="http://www.w3.org/2001/XMLSchema-instance" xsi:type="dcterms:W3CDTF">2026-10-25T03:54:39Z</dcterms:modified>
</cp:coreProperties>
</file>